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72" windowWidth="19260" windowHeight="5760" tabRatio="998" firstSheet="7" activeTab="11"/>
  </bookViews>
  <sheets>
    <sheet name="1. Ocena char. bud. przed3a " sheetId="1" r:id="rId1"/>
    <sheet name="1. Ocena char. bud. przed4a " sheetId="2" r:id="rId2"/>
    <sheet name="1. Ocena char. bud. przed5a" sheetId="3" r:id="rId3"/>
    <sheet name="1. Ocena char. bud. przed łączn" sheetId="4" r:id="rId4"/>
    <sheet name="2. Ocena char. bud. po3a" sheetId="5" r:id="rId5"/>
    <sheet name="2. Ocena char. bud. po4a " sheetId="6" r:id="rId6"/>
    <sheet name="2. Ocena char. bud. po5a" sheetId="7" r:id="rId7"/>
    <sheet name="2. Ocena char. bud. po łącznik" sheetId="8" r:id="rId8"/>
    <sheet name="2a. Opis techn. bud.3a" sheetId="9" r:id="rId9"/>
    <sheet name="2a. Opis techn. bud. 4a" sheetId="10" r:id="rId10"/>
    <sheet name="2a. Opis techn. bud. 5a" sheetId="11" r:id="rId11"/>
    <sheet name="2a. Opis techn. łącznik" sheetId="12" r:id="rId12"/>
  </sheets>
  <externalReferences>
    <externalReference r:id="rId15"/>
  </externalReferences>
  <definedNames>
    <definedName name="_ftn1" localSheetId="3">'1. Ocena char. bud. przed łączn'!$A$6</definedName>
    <definedName name="_ftn1" localSheetId="0">'1. Ocena char. bud. przed3a '!$A$6</definedName>
    <definedName name="_ftn1" localSheetId="1">'1. Ocena char. bud. przed4a '!$A$6</definedName>
    <definedName name="_ftn1" localSheetId="2">'1. Ocena char. bud. przed5a'!$A$6</definedName>
    <definedName name="_ftn1" localSheetId="7">'2. Ocena char. bud. po łącznik'!#REF!</definedName>
    <definedName name="_ftn1" localSheetId="4">'2. Ocena char. bud. po3a'!#REF!</definedName>
    <definedName name="_ftn1" localSheetId="5">'2. Ocena char. bud. po4a '!#REF!</definedName>
    <definedName name="_ftn1" localSheetId="6">'2. Ocena char. bud. po5a'!#REF!</definedName>
    <definedName name="_ftn2" localSheetId="3">'1. Ocena char. bud. przed łączn'!#REF!</definedName>
    <definedName name="_ftn2" localSheetId="0">'1. Ocena char. bud. przed3a '!#REF!</definedName>
    <definedName name="_ftn2" localSheetId="1">'1. Ocena char. bud. przed4a '!#REF!</definedName>
    <definedName name="_ftn2" localSheetId="2">'1. Ocena char. bud. przed5a'!#REF!</definedName>
    <definedName name="_ftn2" localSheetId="7">'2. Ocena char. bud. po łącznik'!#REF!</definedName>
    <definedName name="_ftn2" localSheetId="4">'2. Ocena char. bud. po3a'!#REF!</definedName>
    <definedName name="_ftn2" localSheetId="5">'2. Ocena char. bud. po4a '!#REF!</definedName>
    <definedName name="_ftn2" localSheetId="6">'2. Ocena char. bud. po5a'!#REF!</definedName>
    <definedName name="_ftnref1" localSheetId="3">'1. Ocena char. bud. przed łączn'!$A$3</definedName>
    <definedName name="_ftnref1" localSheetId="0">'1. Ocena char. bud. przed3a '!$A$3</definedName>
    <definedName name="_ftnref1" localSheetId="1">'1. Ocena char. bud. przed4a '!$A$3</definedName>
    <definedName name="_ftnref1" localSheetId="2">'1. Ocena char. bud. przed5a'!$A$3</definedName>
    <definedName name="_ftnref1" localSheetId="7">'2. Ocena char. bud. po łącznik'!$A$3</definedName>
    <definedName name="_ftnref1" localSheetId="4">'2. Ocena char. bud. po3a'!$A$3</definedName>
    <definedName name="_ftnref1" localSheetId="5">'2. Ocena char. bud. po4a '!$A$3</definedName>
    <definedName name="_ftnref1" localSheetId="6">'2. Ocena char. bud. po5a'!$A$3</definedName>
    <definedName name="_ftnref2" localSheetId="3">'1. Ocena char. bud. przed łączn'!$B$13</definedName>
    <definedName name="_ftnref2" localSheetId="0">'1. Ocena char. bud. przed3a '!$B$13</definedName>
    <definedName name="_ftnref2" localSheetId="1">'1. Ocena char. bud. przed4a '!$B$13</definedName>
    <definedName name="_ftnref2" localSheetId="2">'1. Ocena char. bud. przed5a'!$B$13</definedName>
    <definedName name="_ftnref2" localSheetId="7">'2. Ocena char. bud. po łącznik'!#REF!</definedName>
    <definedName name="_ftnref2" localSheetId="4">'2. Ocena char. bud. po3a'!#REF!</definedName>
    <definedName name="_ftnref2" localSheetId="5">'2. Ocena char. bud. po4a '!#REF!</definedName>
    <definedName name="_ftnref2" localSheetId="6">'2. Ocena char. bud. po5a'!#REF!</definedName>
    <definedName name="_xlfn.IFERROR" hidden="1">#NAME?</definedName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_xlnm.Print_Area" localSheetId="3">'1. Ocena char. bud. przed łączn'!$A$1:$L$54</definedName>
    <definedName name="_xlnm.Print_Area" localSheetId="0">'1. Ocena char. bud. przed3a '!$A$1:$L$55</definedName>
    <definedName name="_xlnm.Print_Area" localSheetId="1">'1. Ocena char. bud. przed4a '!$A$1:$L$55</definedName>
    <definedName name="_xlnm.Print_Area" localSheetId="2">'1. Ocena char. bud. przed5a'!$A$1:$L$55</definedName>
    <definedName name="_xlnm.Print_Area" localSheetId="9">'2a. Opis techn. bud. 4a'!$A$1:$H$33</definedName>
    <definedName name="_xlnm.Print_Area" localSheetId="10">'2a. Opis techn. bud. 5a'!$A$1:$H$33</definedName>
    <definedName name="_xlnm.Print_Area" localSheetId="8">'2a. Opis techn. bud.3a'!$A$1:$H$33</definedName>
    <definedName name="_xlnm.Print_Area" localSheetId="11">'2a. Opis techn. łącznik'!$A$1:$H$33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  <definedName name="Z_4702533F_4104_4A8B_A612_EB1AA37E2852_.wvu.PrintArea" localSheetId="7" hidden="1">'2. Ocena char. bud. po łącznik'!$A$1:$K$26</definedName>
    <definedName name="Z_4702533F_4104_4A8B_A612_EB1AA37E2852_.wvu.PrintArea" localSheetId="4" hidden="1">'2. Ocena char. bud. po3a'!$A$1:$K$30</definedName>
    <definedName name="Z_4702533F_4104_4A8B_A612_EB1AA37E2852_.wvu.PrintArea" localSheetId="5" hidden="1">'2. Ocena char. bud. po4a '!$A$1:$K$31</definedName>
    <definedName name="Z_4702533F_4104_4A8B_A612_EB1AA37E2852_.wvu.PrintArea" localSheetId="6" hidden="1">'2. Ocena char. bud. po5a'!$A$1:$K$30</definedName>
    <definedName name="Z_4702533F_4104_4A8B_A612_EB1AA37E2852_.wvu.Rows" localSheetId="3" hidden="1">'1. Ocena char. bud. przed łączn'!$68:$68</definedName>
    <definedName name="Z_4702533F_4104_4A8B_A612_EB1AA37E2852_.wvu.Rows" localSheetId="0" hidden="1">'1. Ocena char. bud. przed3a '!$69:$69</definedName>
    <definedName name="Z_4702533F_4104_4A8B_A612_EB1AA37E2852_.wvu.Rows" localSheetId="1" hidden="1">'1. Ocena char. bud. przed4a '!$69:$69</definedName>
    <definedName name="Z_4702533F_4104_4A8B_A612_EB1AA37E2852_.wvu.Rows" localSheetId="2" hidden="1">'1. Ocena char. bud. przed5a'!$69:$69</definedName>
    <definedName name="Z_4702533F_4104_4A8B_A612_EB1AA37E2852_.wvu.Rows" localSheetId="7" hidden="1">'2. Ocena char. bud. po łącznik'!$75:$75</definedName>
    <definedName name="Z_4702533F_4104_4A8B_A612_EB1AA37E2852_.wvu.Rows" localSheetId="4" hidden="1">'2. Ocena char. bud. po3a'!$79:$79</definedName>
    <definedName name="Z_4702533F_4104_4A8B_A612_EB1AA37E2852_.wvu.Rows" localSheetId="5" hidden="1">'2. Ocena char. bud. po4a '!$80:$80</definedName>
    <definedName name="Z_4702533F_4104_4A8B_A612_EB1AA37E2852_.wvu.Rows" localSheetId="6" hidden="1">'2. Ocena char. bud. po5a'!$79:$79</definedName>
    <definedName name="Z_C8D3ADBE_1DC8_41F6_91E5_D751EDAC156D_.wvu.PrintArea" localSheetId="7" hidden="1">'2. Ocena char. bud. po łącznik'!$A$1:$K$26</definedName>
    <definedName name="Z_C8D3ADBE_1DC8_41F6_91E5_D751EDAC156D_.wvu.PrintArea" localSheetId="4" hidden="1">'2. Ocena char. bud. po3a'!$A$1:$K$30</definedName>
    <definedName name="Z_C8D3ADBE_1DC8_41F6_91E5_D751EDAC156D_.wvu.PrintArea" localSheetId="5" hidden="1">'2. Ocena char. bud. po4a '!$A$1:$K$31</definedName>
    <definedName name="Z_C8D3ADBE_1DC8_41F6_91E5_D751EDAC156D_.wvu.PrintArea" localSheetId="6" hidden="1">'2. Ocena char. bud. po5a'!$A$1:$K$30</definedName>
    <definedName name="Z_C8D3ADBE_1DC8_41F6_91E5_D751EDAC156D_.wvu.Rows" localSheetId="3" hidden="1">'1. Ocena char. bud. przed łączn'!$68:$68</definedName>
    <definedName name="Z_C8D3ADBE_1DC8_41F6_91E5_D751EDAC156D_.wvu.Rows" localSheetId="0" hidden="1">'1. Ocena char. bud. przed3a '!$69:$69</definedName>
    <definedName name="Z_C8D3ADBE_1DC8_41F6_91E5_D751EDAC156D_.wvu.Rows" localSheetId="1" hidden="1">'1. Ocena char. bud. przed4a '!$69:$69</definedName>
    <definedName name="Z_C8D3ADBE_1DC8_41F6_91E5_D751EDAC156D_.wvu.Rows" localSheetId="2" hidden="1">'1. Ocena char. bud. przed5a'!$69:$69</definedName>
    <definedName name="Z_C8D3ADBE_1DC8_41F6_91E5_D751EDAC156D_.wvu.Rows" localSheetId="7" hidden="1">'2. Ocena char. bud. po łącznik'!$75:$75</definedName>
    <definedName name="Z_C8D3ADBE_1DC8_41F6_91E5_D751EDAC156D_.wvu.Rows" localSheetId="4" hidden="1">'2. Ocena char. bud. po3a'!$79:$79</definedName>
    <definedName name="Z_C8D3ADBE_1DC8_41F6_91E5_D751EDAC156D_.wvu.Rows" localSheetId="5" hidden="1">'2. Ocena char. bud. po4a '!$80:$80</definedName>
    <definedName name="Z_C8D3ADBE_1DC8_41F6_91E5_D751EDAC156D_.wvu.Rows" localSheetId="6" hidden="1">'2. Ocena char. bud. po5a'!$79:$79</definedName>
    <definedName name="Z_EA9C586C_6490_4376_8545_D93F3F302A58_.wvu.PrintArea" localSheetId="7" hidden="1">'2. Ocena char. bud. po łącznik'!$A$1:$K$26</definedName>
    <definedName name="Z_EA9C586C_6490_4376_8545_D93F3F302A58_.wvu.PrintArea" localSheetId="4" hidden="1">'2. Ocena char. bud. po3a'!$A$1:$K$30</definedName>
    <definedName name="Z_EA9C586C_6490_4376_8545_D93F3F302A58_.wvu.PrintArea" localSheetId="5" hidden="1">'2. Ocena char. bud. po4a '!$A$1:$K$31</definedName>
    <definedName name="Z_EA9C586C_6490_4376_8545_D93F3F302A58_.wvu.PrintArea" localSheetId="6" hidden="1">'2. Ocena char. bud. po5a'!$A$1:$K$30</definedName>
    <definedName name="Z_EA9C586C_6490_4376_8545_D93F3F302A58_.wvu.Rows" localSheetId="3" hidden="1">'1. Ocena char. bud. przed łączn'!$68:$68</definedName>
    <definedName name="Z_EA9C586C_6490_4376_8545_D93F3F302A58_.wvu.Rows" localSheetId="0" hidden="1">'1. Ocena char. bud. przed3a '!$69:$69</definedName>
    <definedName name="Z_EA9C586C_6490_4376_8545_D93F3F302A58_.wvu.Rows" localSheetId="1" hidden="1">'1. Ocena char. bud. przed4a '!$69:$69</definedName>
    <definedName name="Z_EA9C586C_6490_4376_8545_D93F3F302A58_.wvu.Rows" localSheetId="2" hidden="1">'1. Ocena char. bud. przed5a'!$69:$69</definedName>
    <definedName name="Z_EA9C586C_6490_4376_8545_D93F3F302A58_.wvu.Rows" localSheetId="7" hidden="1">'2. Ocena char. bud. po łącznik'!$75:$75</definedName>
    <definedName name="Z_EA9C586C_6490_4376_8545_D93F3F302A58_.wvu.Rows" localSheetId="4" hidden="1">'2. Ocena char. bud. po3a'!$79:$79</definedName>
    <definedName name="Z_EA9C586C_6490_4376_8545_D93F3F302A58_.wvu.Rows" localSheetId="5" hidden="1">'2. Ocena char. bud. po4a '!$80:$80</definedName>
    <definedName name="Z_EA9C586C_6490_4376_8545_D93F3F302A58_.wvu.Rows" localSheetId="6" hidden="1">'2. Ocena char. bud. po5a'!$79:$79</definedName>
    <definedName name="Z_F221F33E_0E1C_4976_B177_E2EB9B60E99A_.wvu.PrintArea" localSheetId="7" hidden="1">'2. Ocena char. bud. po łącznik'!$A$1:$K$26</definedName>
    <definedName name="Z_F221F33E_0E1C_4976_B177_E2EB9B60E99A_.wvu.PrintArea" localSheetId="4" hidden="1">'2. Ocena char. bud. po3a'!$A$1:$K$30</definedName>
    <definedName name="Z_F221F33E_0E1C_4976_B177_E2EB9B60E99A_.wvu.PrintArea" localSheetId="5" hidden="1">'2. Ocena char. bud. po4a '!$A$1:$K$31</definedName>
    <definedName name="Z_F221F33E_0E1C_4976_B177_E2EB9B60E99A_.wvu.PrintArea" localSheetId="6" hidden="1">'2. Ocena char. bud. po5a'!$A$1:$K$30</definedName>
    <definedName name="Z_F221F33E_0E1C_4976_B177_E2EB9B60E99A_.wvu.Rows" localSheetId="3" hidden="1">'1. Ocena char. bud. przed łączn'!$68:$68</definedName>
    <definedName name="Z_F221F33E_0E1C_4976_B177_E2EB9B60E99A_.wvu.Rows" localSheetId="0" hidden="1">'1. Ocena char. bud. przed3a '!$69:$69</definedName>
    <definedName name="Z_F221F33E_0E1C_4976_B177_E2EB9B60E99A_.wvu.Rows" localSheetId="1" hidden="1">'1. Ocena char. bud. przed4a '!$69:$69</definedName>
    <definedName name="Z_F221F33E_0E1C_4976_B177_E2EB9B60E99A_.wvu.Rows" localSheetId="2" hidden="1">'1. Ocena char. bud. przed5a'!$69:$69</definedName>
    <definedName name="Z_F221F33E_0E1C_4976_B177_E2EB9B60E99A_.wvu.Rows" localSheetId="7" hidden="1">'2. Ocena char. bud. po łącznik'!$75:$75</definedName>
    <definedName name="Z_F221F33E_0E1C_4976_B177_E2EB9B60E99A_.wvu.Rows" localSheetId="4" hidden="1">'2. Ocena char. bud. po3a'!$79:$79</definedName>
    <definedName name="Z_F221F33E_0E1C_4976_B177_E2EB9B60E99A_.wvu.Rows" localSheetId="5" hidden="1">'2. Ocena char. bud. po4a '!$80:$80</definedName>
    <definedName name="Z_F221F33E_0E1C_4976_B177_E2EB9B60E99A_.wvu.Rows" localSheetId="6" hidden="1">'2. Ocena char. bud. po5a'!$79:$79</definedName>
  </definedNames>
  <calcPr fullCalcOnLoad="1"/>
</workbook>
</file>

<file path=xl/sharedStrings.xml><?xml version="1.0" encoding="utf-8"?>
<sst xmlns="http://schemas.openxmlformats.org/spreadsheetml/2006/main" count="556" uniqueCount="144">
  <si>
    <t>1.</t>
  </si>
  <si>
    <t>2.</t>
  </si>
  <si>
    <t>3.</t>
  </si>
  <si>
    <t>4.</t>
  </si>
  <si>
    <t>5.</t>
  </si>
  <si>
    <t>Sporządzający ocenę:</t>
  </si>
  <si>
    <t xml:space="preserve">1. </t>
  </si>
  <si>
    <t>Budynek oceniany:</t>
  </si>
  <si>
    <t>Adres budynku</t>
  </si>
  <si>
    <t>Rok zakończenia budowy/rok oddania do użytkowania</t>
  </si>
  <si>
    <t>Rok budowy instalacji</t>
  </si>
  <si>
    <t>Budynek zabytkowy pod ochroną konserwatora zabytków</t>
  </si>
  <si>
    <t xml:space="preserve">Uwaga: </t>
  </si>
  <si>
    <t>charakterystyka energetyczna określana jest dla warunków klimatycznych odniesienia – stacja</t>
  </si>
  <si>
    <t xml:space="preserve"> oraz dla normalnych warunków eksploatacji budynku podanych na str 2.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</si>
  <si>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niepotrzebne skreślić</t>
    </r>
  </si>
  <si>
    <r>
      <t>Właściciel/ władający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budynkiem</t>
    </r>
  </si>
  <si>
    <r>
      <t>Przeznaczenie budynku użyteczności publicznej (wykonywane zadania publiczne)</t>
    </r>
    <r>
      <rPr>
        <vertAlign val="superscript"/>
        <sz val="11"/>
        <color indexed="8"/>
        <rFont val="Times New Roman"/>
        <family val="1"/>
      </rPr>
      <t>2</t>
    </r>
  </si>
  <si>
    <t>Charakterystyka techniczno-użytkowa budynku przed modernizacją</t>
  </si>
  <si>
    <t>Liczba kondygnacji</t>
  </si>
  <si>
    <t>Wysokość kondygnacji</t>
  </si>
  <si>
    <t>Rodzaj konstrukcji budynku</t>
  </si>
  <si>
    <t>Liczba użytkowników</t>
  </si>
  <si>
    <t>Osłona budynku:</t>
  </si>
  <si>
    <t>przegrody budowlane</t>
  </si>
  <si>
    <t>opis
(materiał, gruość, izolacja)</t>
  </si>
  <si>
    <r>
      <t>Nominalne temperatury eksploatacyjne: zima, lato [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C]</t>
    </r>
  </si>
  <si>
    <r>
      <t>Kubatura budynku [m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]</t>
    </r>
  </si>
  <si>
    <r>
      <t xml:space="preserve">U       </t>
    </r>
    <r>
      <rPr>
        <sz val="10"/>
        <rFont val="Times New Roman"/>
        <family val="1"/>
      </rPr>
      <t>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</t>
    </r>
  </si>
  <si>
    <r>
      <t>1</t>
    </r>
    <r>
      <rPr>
        <sz val="8"/>
        <color indexed="8"/>
        <rFont val="Times New Roman"/>
        <family val="1"/>
      </rPr>
      <t xml:space="preserve"> podać pełną nazwę budynku </t>
    </r>
  </si>
  <si>
    <t>Imie i nazwisko:</t>
  </si>
  <si>
    <t>Data:</t>
  </si>
  <si>
    <t>Pieczątka i podpis:</t>
  </si>
  <si>
    <t>Inwentaryzacja techniczno-budowlana budynku</t>
  </si>
  <si>
    <t>Ocena aktualnego stanu technicznego elementów konstrukcyjnych</t>
  </si>
  <si>
    <r>
      <t>Powierzchnia użytkowa części mieszkalnej lub na potrzeby prowadzenia działalności gospodarczej konkurencyjnej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</si>
  <si>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opis
(materiał, grubość, izolacja)</t>
  </si>
  <si>
    <t xml:space="preserve"> przegrody budowlane poddane modernizacji</t>
  </si>
  <si>
    <r>
      <t>Całkowita powierzchnia użytkowa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</si>
  <si>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Całkowita powierzchnia użytkowa o regulowanej temperaturze (Af)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</si>
  <si>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3</t>
    </r>
    <r>
      <rPr>
        <sz val="8"/>
        <color indexed="8"/>
        <rFont val="Times New Roman"/>
        <family val="1"/>
      </rPr>
      <t xml:space="preserve"> o tym czy działalność gospodarcza jest czy nie jest konkurencyjna informuje Inwestor/ Wnioskodawca Projektu (właściciel/władający budynkiem) na podstawie Podręcznika – pomocy dla wnioskodawcy - w oparciu o obowiązujące przepisy pomocy publicznej</t>
    </r>
  </si>
  <si>
    <t>Charakterystyka techniczno-użytkowa budynku po modernizacji</t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</si>
  <si>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
(zał. 5 wytyczne w sprawie metodologii)   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 
(Warunki techniczne, zał. Nr 2 do rozporządzenia - D.U. z 18 września 2015 poz. 1422)</t>
    </r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</si>
  <si>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
(zał. 5 wytyczne w sprawie metodologii)   [W/(m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*K)]
(Warunki techniczne, zał. Nr 2 do rozporządzenia - D.U. z 18 września 2015 poz. 1422)</t>
    </r>
  </si>
  <si>
    <t>Dotrzymanie norm</t>
  </si>
  <si>
    <t>I.</t>
  </si>
  <si>
    <t>Roboty dociepleniowe</t>
  </si>
  <si>
    <t>LP</t>
  </si>
  <si>
    <t>Wyszczególnienie robót</t>
  </si>
  <si>
    <t>wsp. U przed modernizacją</t>
  </si>
  <si>
    <t xml:space="preserve">wsp. λ materiału izolacyjnego
[W/m K] </t>
  </si>
  <si>
    <t>wsp.U po modernizacji</t>
  </si>
  <si>
    <t>powierzchnia docieplenia</t>
  </si>
  <si>
    <r>
      <t>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</t>
    </r>
  </si>
  <si>
    <t>grubość materiału izolacyjnego [cm]</t>
  </si>
  <si>
    <r>
      <t>m</t>
    </r>
    <r>
      <rPr>
        <vertAlign val="superscript"/>
        <sz val="12"/>
        <rFont val="Times New Roman"/>
        <family val="1"/>
      </rPr>
      <t>2</t>
    </r>
  </si>
  <si>
    <t xml:space="preserve">Docieplenie ścian </t>
  </si>
  <si>
    <t>Docieplenie stropów</t>
  </si>
  <si>
    <t>Docieplenie dachów</t>
  </si>
  <si>
    <t>Inne (podać jakie) ….</t>
  </si>
  <si>
    <t>II.</t>
  </si>
  <si>
    <t>Stolarka okienna i drzwiowa</t>
  </si>
  <si>
    <t>Lp</t>
  </si>
  <si>
    <t>materiał przed</t>
  </si>
  <si>
    <r>
      <t>wsp. U przed
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K</t>
    </r>
  </si>
  <si>
    <t xml:space="preserve">ilość </t>
  </si>
  <si>
    <t>powierzchnia</t>
  </si>
  <si>
    <t>materiał po</t>
  </si>
  <si>
    <r>
      <t>wsp. U po
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</t>
    </r>
  </si>
  <si>
    <t>szt.</t>
  </si>
  <si>
    <t xml:space="preserve">Wymiana okien </t>
  </si>
  <si>
    <t xml:space="preserve">Wymiana drzwi </t>
  </si>
  <si>
    <t xml:space="preserve">Wymiana oszklenia 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</si>
  <si>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podać peną nazwę budynku</t>
    </r>
  </si>
  <si>
    <t>% powierzchni użytkowej mieszkalnej lub na potrzeby prowadzenia działalności gospodarczej</t>
  </si>
  <si>
    <t>Czas użytkowania w ciągu roku [godz/rok]</t>
  </si>
  <si>
    <t>% powierzchni użytkowej mieszkalnej lub na potrzeby prowadzenia działalności gospodarczej w roku</t>
  </si>
  <si>
    <r>
      <rPr>
        <strike/>
        <sz val="11"/>
        <color indexed="8"/>
        <rFont val="Times New Roman"/>
        <family val="1"/>
      </rPr>
      <t>TAK/</t>
    </r>
    <r>
      <rPr>
        <sz val="11"/>
        <color indexed="8"/>
        <rFont val="Times New Roman"/>
        <family val="1"/>
      </rPr>
      <t>NIE</t>
    </r>
    <r>
      <rPr>
        <vertAlign val="superscript"/>
        <sz val="11"/>
        <color indexed="8"/>
        <rFont val="Times New Roman"/>
        <family val="1"/>
      </rPr>
      <t>2</t>
    </r>
  </si>
  <si>
    <t>Warszawa Okęcie</t>
  </si>
  <si>
    <t>wymiana okien na nowe z nawiewnikami , U=0,9W/m2K</t>
  </si>
  <si>
    <t>PCV</t>
  </si>
  <si>
    <t>Aluninium</t>
  </si>
  <si>
    <t xml:space="preserve">Ogólny stan techniczny przegrod dobry. Przegrody charakteryzują się niską izolacyjnością cieplną. </t>
  </si>
  <si>
    <t>Obliczenia wykonano programem Audytor OZC 6.6PRO</t>
  </si>
  <si>
    <t>Elżbieta Handzlik</t>
  </si>
  <si>
    <t>31.03.2016</t>
  </si>
  <si>
    <t>Warszawa, al.. Jerozolimskie 202</t>
  </si>
  <si>
    <t>Biurowy wraz z halą montażową</t>
  </si>
  <si>
    <t>3,3-6,5</t>
  </si>
  <si>
    <t>20/26</t>
  </si>
  <si>
    <t>z gazobetonu</t>
  </si>
  <si>
    <t>Ściana zewnętrzna 1</t>
  </si>
  <si>
    <t>Ściana zewnętrzna 2</t>
  </si>
  <si>
    <t>z cegły dziurawki</t>
  </si>
  <si>
    <t>Stropodach</t>
  </si>
  <si>
    <t>Luksfery</t>
  </si>
  <si>
    <t>Ściana zewnętrzna ocieplona</t>
  </si>
  <si>
    <t>Stropodach ocieplony</t>
  </si>
  <si>
    <t>Podłoga</t>
  </si>
  <si>
    <t>Stolarka okienna</t>
  </si>
  <si>
    <t>Stolarka drzwiwa</t>
  </si>
  <si>
    <t>Stolarka okienna wymieniona</t>
  </si>
  <si>
    <t>ilolacja z gazobetonu gr 12cm</t>
  </si>
  <si>
    <t>izolacja ze styropianu gr 15cm, lambda 0,04W/m2K</t>
  </si>
  <si>
    <t>izolacja ze styropianu gr 20cm, lambda 0,04W/m2K</t>
  </si>
  <si>
    <t xml:space="preserve">Obliczenia wykonano programem Audytor OZC 6.6PRO (załącznik). </t>
  </si>
  <si>
    <t>ocieplenie ścian zewnerznych styropianem gr. 18cm , lambda = 0,04W/mK</t>
  </si>
  <si>
    <t>wymiana na okna z nawiewnikami , U=0,9W/m2K</t>
  </si>
  <si>
    <t>Ściana w gruncie</t>
  </si>
  <si>
    <t>Podłoga na gruncie</t>
  </si>
  <si>
    <t>Podłoga w piwnicy</t>
  </si>
  <si>
    <t>bez izolacji</t>
  </si>
  <si>
    <t>Stolarka drzwiowa</t>
  </si>
  <si>
    <t>wymiana drzwi na nowe, U=1,3W/m2K</t>
  </si>
  <si>
    <t>ocieplenie ścian w gruncie styropianem gr.12cm  lambda = 0,036W/mK</t>
  </si>
  <si>
    <t xml:space="preserve">Biurowy </t>
  </si>
  <si>
    <t>Stolarka okienna PCV</t>
  </si>
  <si>
    <t>1,125; 1,201</t>
  </si>
  <si>
    <t>luksfery</t>
  </si>
  <si>
    <t>0,186; 0,188</t>
  </si>
  <si>
    <t>1,125; 1,201;077</t>
  </si>
  <si>
    <t>0,04/0,036</t>
  </si>
  <si>
    <t>0,18/0,180</t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</si>
  <si>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3A (przed modernizacją)</t>
    </r>
  </si>
  <si>
    <t>prefabrykowana</t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</si>
  <si>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4A (przed modernizacją)</t>
    </r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</si>
  <si>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nr 5A (przed modernizacją)</t>
    </r>
  </si>
  <si>
    <r>
      <t>1.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5B łącznik (przed modernizacją)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</si>
  <si>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3A (po modernizacji)
</t>
    </r>
  </si>
  <si>
    <t>ocieplenie stropodachu styropianem gr. 25cm , lambda = 0,04W/mK</t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</si>
  <si>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4A (po modernizacji)
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</si>
  <si>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 nr 5A (po modernizacji)
</t>
    </r>
  </si>
  <si>
    <r>
      <t>2. OCENA  PLANOWANEJ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Budynek 5B łącznik (po modernizacji)
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</si>
  <si>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3A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</si>
  <si>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4A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</si>
  <si>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nr 5A</t>
    </r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</si>
  <si>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 xml:space="preserve">1  </t>
    </r>
    <r>
      <rPr>
        <b/>
        <sz val="12"/>
        <color indexed="8"/>
        <rFont val="Times New Roman"/>
        <family val="1"/>
      </rPr>
      <t>Budynek 5B łącznik</t>
    </r>
  </si>
  <si>
    <t>1+antresola</t>
  </si>
  <si>
    <t>1+piwnice</t>
  </si>
  <si>
    <t>auminium zimne</t>
  </si>
  <si>
    <t>ocieplenie ścian zewnęrznych styropianem gr. 18cm , lambda = 0,04W/mK</t>
  </si>
  <si>
    <t>Aluninium ciepłe</t>
  </si>
  <si>
    <t>Docieplenie stropodachów pełnych</t>
  </si>
  <si>
    <t>auminium ciepłe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</si>
</sst>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  <numFmt numFmtId="171" formatCode="0.0%"/>
    <numFmt numFmtId="172" formatCode="0.000"/>
    <numFmt numFmtId="173" formatCode="[$-415]d\ mmmm\ yyyy"/>
    <numFmt numFmtId="174" formatCode="0.000%"/>
    <numFmt numFmtId="175" formatCode="0.00000"/>
    <numFmt numFmtId="176" formatCode="0.0000"/>
    <numFmt numFmtId="177" formatCode="0.0000000"/>
    <numFmt numFmtId="178" formatCode="0.000000"/>
    <numFmt numFmtId="179" formatCode="#,##0.00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20"/>
      <color indexed="9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vertical="center"/>
      <protection/>
    </xf>
    <xf numFmtId="0" fontId="6" fillId="35" borderId="0" xfId="52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6" fillId="0" borderId="0" xfId="52" applyFont="1">
      <alignment/>
      <protection/>
    </xf>
    <xf numFmtId="0" fontId="68" fillId="0" borderId="0" xfId="0" applyFont="1" applyAlignment="1">
      <alignment/>
    </xf>
    <xf numFmtId="0" fontId="2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52" applyFont="1" applyFill="1" applyBorder="1" applyAlignment="1">
      <alignment horizontal="left" vertical="center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33" borderId="10" xfId="52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13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26" fillId="33" borderId="11" xfId="0" applyNumberFormat="1" applyFont="1" applyFill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2" fontId="26" fillId="33" borderId="20" xfId="0" applyNumberFormat="1" applyFont="1" applyFill="1" applyBorder="1" applyAlignment="1">
      <alignment vertical="center"/>
    </xf>
    <xf numFmtId="0" fontId="8" fillId="34" borderId="10" xfId="52" applyFont="1" applyFill="1" applyBorder="1" applyAlignment="1">
      <alignment vertical="center"/>
      <protection/>
    </xf>
    <xf numFmtId="0" fontId="8" fillId="35" borderId="0" xfId="52" applyFont="1" applyFill="1" applyBorder="1" applyAlignment="1">
      <alignment vertical="center"/>
      <protection/>
    </xf>
    <xf numFmtId="0" fontId="7" fillId="34" borderId="1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9" fontId="10" fillId="33" borderId="10" xfId="61" applyFont="1" applyFill="1" applyBorder="1" applyAlignment="1">
      <alignment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26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33" borderId="21" xfId="52" applyFont="1" applyFill="1" applyBorder="1" applyAlignment="1">
      <alignment horizontal="center"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vertical="center"/>
      <protection/>
    </xf>
    <xf numFmtId="0" fontId="6" fillId="34" borderId="10" xfId="52" applyFont="1" applyFill="1" applyBorder="1" applyAlignment="1">
      <alignment horizontal="left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24" xfId="52" applyFont="1" applyFill="1" applyBorder="1" applyAlignment="1">
      <alignment horizontal="center" vertical="center"/>
      <protection/>
    </xf>
    <xf numFmtId="0" fontId="4" fillId="33" borderId="25" xfId="52" applyFont="1" applyFill="1" applyBorder="1" applyAlignment="1">
      <alignment horizontal="center" vertical="center"/>
      <protection/>
    </xf>
    <xf numFmtId="0" fontId="4" fillId="33" borderId="26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27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28" xfId="52" applyFont="1" applyFill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left" vertical="center"/>
      <protection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 quotePrefix="1">
      <alignment horizontal="center" vertical="center"/>
    </xf>
    <xf numFmtId="0" fontId="10" fillId="34" borderId="30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9" fontId="10" fillId="0" borderId="13" xfId="61" applyFont="1" applyFill="1" applyBorder="1" applyAlignment="1">
      <alignment horizontal="center" vertical="center"/>
    </xf>
    <xf numFmtId="9" fontId="10" fillId="0" borderId="28" xfId="61" applyFont="1" applyFill="1" applyBorder="1" applyAlignment="1">
      <alignment horizontal="center" vertical="center"/>
    </xf>
    <xf numFmtId="9" fontId="10" fillId="0" borderId="29" xfId="6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left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left" vertical="center" wrapText="1"/>
    </xf>
    <xf numFmtId="0" fontId="10" fillId="34" borderId="37" xfId="0" applyFont="1" applyFill="1" applyBorder="1" applyAlignment="1">
      <alignment horizontal="left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72" fontId="19" fillId="33" borderId="39" xfId="0" applyNumberFormat="1" applyFont="1" applyFill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2" fontId="19" fillId="33" borderId="11" xfId="0" applyNumberFormat="1" applyFont="1" applyFill="1" applyBorder="1" applyAlignment="1">
      <alignment horizontal="center" vertical="center"/>
    </xf>
    <xf numFmtId="2" fontId="21" fillId="37" borderId="10" xfId="0" applyNumberFormat="1" applyFont="1" applyFill="1" applyBorder="1" applyAlignment="1">
      <alignment horizontal="center" vertical="center"/>
    </xf>
    <xf numFmtId="2" fontId="21" fillId="37" borderId="1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47" xfId="0" applyFont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2" fontId="19" fillId="33" borderId="39" xfId="0" applyNumberFormat="1" applyFont="1" applyFill="1" applyBorder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2" fontId="9" fillId="33" borderId="39" xfId="0" applyNumberFormat="1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Normalny 2_WNIOSEK 22.11.12" xfId="54"/>
    <cellStyle name="Normalny 3" xfId="55"/>
    <cellStyle name="Normalny 4" xfId="56"/>
    <cellStyle name="Normalny 5" xfId="57"/>
    <cellStyle name="Normalny 7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files\zasoby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9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3.5">
      <c r="K1" s="14"/>
    </row>
    <row r="2" spans="2:12" ht="14.25" customHeight="1">
      <c r="B2" s="143" t="s">
        <v>123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31.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145" t="s">
        <v>7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2:12" ht="19.5" customHeight="1" thickBot="1">
      <c r="B6" s="148" t="s">
        <v>16</v>
      </c>
      <c r="C6" s="149"/>
      <c r="D6" s="149"/>
      <c r="E6" s="149"/>
      <c r="F6" s="137" t="e">
        <f>#REF!</f>
        <v>#REF!</v>
      </c>
      <c r="G6" s="138"/>
      <c r="H6" s="138"/>
      <c r="I6" s="138"/>
      <c r="J6" s="138"/>
      <c r="K6" s="138"/>
      <c r="L6" s="139"/>
    </row>
    <row r="7" spans="2:12" ht="49.5" customHeight="1" thickBot="1">
      <c r="B7" s="140" t="s">
        <v>17</v>
      </c>
      <c r="C7" s="141"/>
      <c r="D7" s="141"/>
      <c r="E7" s="142"/>
      <c r="F7" s="137" t="s">
        <v>87</v>
      </c>
      <c r="G7" s="138"/>
      <c r="H7" s="138"/>
      <c r="I7" s="138"/>
      <c r="J7" s="138"/>
      <c r="K7" s="138"/>
      <c r="L7" s="139"/>
    </row>
    <row r="8" spans="2:12" ht="26.25" customHeight="1" thickBot="1">
      <c r="B8" s="140" t="s">
        <v>8</v>
      </c>
      <c r="C8" s="141"/>
      <c r="D8" s="141"/>
      <c r="E8" s="142"/>
      <c r="F8" s="137" t="s">
        <v>86</v>
      </c>
      <c r="G8" s="138"/>
      <c r="H8" s="138"/>
      <c r="I8" s="138"/>
      <c r="J8" s="138"/>
      <c r="K8" s="138"/>
      <c r="L8" s="139"/>
    </row>
    <row r="9" spans="2:12" ht="37.5" customHeight="1" thickBot="1">
      <c r="B9" s="140" t="s">
        <v>9</v>
      </c>
      <c r="C9" s="141"/>
      <c r="D9" s="141"/>
      <c r="E9" s="142"/>
      <c r="F9" s="137" t="e">
        <f>#REF!</f>
        <v>#REF!</v>
      </c>
      <c r="G9" s="138"/>
      <c r="H9" s="138"/>
      <c r="I9" s="138"/>
      <c r="J9" s="138"/>
      <c r="K9" s="138"/>
      <c r="L9" s="139"/>
    </row>
    <row r="10" spans="2:12" ht="26.25" customHeight="1" thickBot="1">
      <c r="B10" s="140" t="s">
        <v>10</v>
      </c>
      <c r="C10" s="141"/>
      <c r="D10" s="141"/>
      <c r="E10" s="142"/>
      <c r="F10" s="137" t="e">
        <f>F9</f>
        <v>#REF!</v>
      </c>
      <c r="G10" s="138"/>
      <c r="H10" s="138"/>
      <c r="I10" s="138"/>
      <c r="J10" s="138"/>
      <c r="K10" s="138"/>
      <c r="L10" s="139"/>
    </row>
    <row r="11" spans="2:12" ht="26.25" customHeight="1" thickBot="1">
      <c r="B11" s="140" t="s">
        <v>38</v>
      </c>
      <c r="C11" s="141"/>
      <c r="D11" s="141"/>
      <c r="E11" s="142"/>
      <c r="F11" s="137">
        <v>1128.9</v>
      </c>
      <c r="G11" s="138"/>
      <c r="H11" s="138"/>
      <c r="I11" s="138"/>
      <c r="J11" s="138"/>
      <c r="K11" s="138"/>
      <c r="L11" s="139"/>
    </row>
    <row r="12" spans="2:12" ht="37.5" customHeight="1" thickBot="1">
      <c r="B12" s="120" t="s">
        <v>39</v>
      </c>
      <c r="C12" s="121"/>
      <c r="D12" s="121"/>
      <c r="E12" s="122"/>
      <c r="F12" s="123">
        <f>F11</f>
        <v>1128.9</v>
      </c>
      <c r="G12" s="124"/>
      <c r="H12" s="124"/>
      <c r="I12" s="124"/>
      <c r="J12" s="124"/>
      <c r="K12" s="124"/>
      <c r="L12" s="125"/>
    </row>
    <row r="13" spans="2:12" ht="63" customHeight="1" thickBot="1">
      <c r="B13" s="120" t="s">
        <v>35</v>
      </c>
      <c r="C13" s="121"/>
      <c r="D13" s="121"/>
      <c r="E13" s="122"/>
      <c r="F13" s="57">
        <v>0</v>
      </c>
      <c r="G13" s="132" t="s">
        <v>74</v>
      </c>
      <c r="H13" s="132"/>
      <c r="I13" s="58">
        <f>F13/F12</f>
        <v>0</v>
      </c>
      <c r="J13" s="133" t="s">
        <v>75</v>
      </c>
      <c r="K13" s="133"/>
      <c r="L13" s="57">
        <v>0</v>
      </c>
    </row>
    <row r="14" spans="2:12" ht="43.5" customHeight="1" thickBot="1">
      <c r="B14" s="120" t="s">
        <v>76</v>
      </c>
      <c r="C14" s="121"/>
      <c r="D14" s="121"/>
      <c r="E14" s="122"/>
      <c r="F14" s="134">
        <f>I13*L13/8760</f>
        <v>0</v>
      </c>
      <c r="G14" s="135"/>
      <c r="H14" s="135"/>
      <c r="I14" s="135"/>
      <c r="J14" s="135"/>
      <c r="K14" s="135"/>
      <c r="L14" s="136"/>
    </row>
    <row r="15" spans="2:12" ht="33.75" customHeight="1">
      <c r="B15" s="120" t="s">
        <v>11</v>
      </c>
      <c r="C15" s="121"/>
      <c r="D15" s="121"/>
      <c r="E15" s="122"/>
      <c r="F15" s="123" t="s">
        <v>77</v>
      </c>
      <c r="G15" s="124"/>
      <c r="H15" s="124"/>
      <c r="I15" s="124"/>
      <c r="J15" s="124"/>
      <c r="K15" s="124"/>
      <c r="L15" s="125"/>
    </row>
    <row r="16" spans="2:12" ht="13.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2:12" ht="15" customHeight="1">
      <c r="B17" s="85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2:12" ht="13.5">
      <c r="B18" s="129" t="s">
        <v>19</v>
      </c>
      <c r="C18" s="130"/>
      <c r="D18" s="130"/>
      <c r="E18" s="130"/>
      <c r="F18" s="130"/>
      <c r="G18" s="130"/>
      <c r="H18" s="130"/>
      <c r="I18" s="130"/>
      <c r="J18" s="131"/>
      <c r="K18" s="114" t="s">
        <v>137</v>
      </c>
      <c r="L18" s="98"/>
    </row>
    <row r="19" spans="2:12" ht="13.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9" t="s">
        <v>88</v>
      </c>
      <c r="L19" s="98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4" t="s">
        <v>89</v>
      </c>
      <c r="K20" s="115"/>
      <c r="L20" s="98"/>
    </row>
    <row r="21" spans="2:12" ht="16.5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4">
        <v>6291.6</v>
      </c>
      <c r="L21" s="98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4" t="s">
        <v>124</v>
      </c>
      <c r="K22" s="115"/>
      <c r="L22" s="98"/>
    </row>
    <row r="23" spans="2:12" ht="13.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4">
        <v>30</v>
      </c>
      <c r="L23" s="98"/>
    </row>
    <row r="24" spans="2:1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3.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06" t="s">
        <v>14</v>
      </c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1" ht="13.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3.5">
      <c r="B29" s="89" t="s">
        <v>29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3.5">
      <c r="B30" s="108" t="s">
        <v>15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2" ht="23.25" customHeight="1">
      <c r="B31" s="88" t="s">
        <v>40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ht="13.5">
      <c r="B35" s="110" t="s">
        <v>23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89.25" customHeight="1">
      <c r="B36" s="102" t="s">
        <v>24</v>
      </c>
      <c r="C36" s="103"/>
      <c r="D36" s="95" t="s">
        <v>36</v>
      </c>
      <c r="E36" s="104"/>
      <c r="F36" s="104"/>
      <c r="G36" s="104"/>
      <c r="H36" s="104"/>
      <c r="I36" s="25" t="s">
        <v>28</v>
      </c>
      <c r="J36" s="105" t="s">
        <v>42</v>
      </c>
      <c r="K36" s="103"/>
      <c r="L36" s="26" t="s">
        <v>44</v>
      </c>
    </row>
    <row r="37" spans="2:18" ht="31.5" customHeight="1">
      <c r="B37" s="101" t="s">
        <v>91</v>
      </c>
      <c r="C37" s="101"/>
      <c r="D37" s="91" t="s">
        <v>90</v>
      </c>
      <c r="E37" s="92"/>
      <c r="F37" s="92"/>
      <c r="G37" s="92"/>
      <c r="H37" s="93"/>
      <c r="I37" s="6">
        <v>1.125</v>
      </c>
      <c r="J37" s="97">
        <v>0.2</v>
      </c>
      <c r="K37" s="98"/>
      <c r="L37" s="27" t="str">
        <f>IF(J37&lt;&gt;0,IF(I37&lt;=J37,"TAK","NIE"),"")</f>
        <v>NIE</v>
      </c>
      <c r="R37" s="18"/>
    </row>
    <row r="38" spans="2:12" ht="31.5" customHeight="1">
      <c r="B38" s="101" t="s">
        <v>92</v>
      </c>
      <c r="C38" s="101"/>
      <c r="D38" s="91" t="s">
        <v>93</v>
      </c>
      <c r="E38" s="92"/>
      <c r="F38" s="92"/>
      <c r="G38" s="92"/>
      <c r="H38" s="93"/>
      <c r="I38" s="6">
        <v>1.201</v>
      </c>
      <c r="J38" s="97">
        <v>0.2</v>
      </c>
      <c r="K38" s="98"/>
      <c r="L38" s="27" t="str">
        <f aca="true" t="shared" si="0" ref="L38:L46">IF(J38&lt;&gt;0,IF(I38&lt;=J38,"TAK","NIE"),"")</f>
        <v>NIE</v>
      </c>
    </row>
    <row r="39" spans="2:12" ht="31.5" customHeight="1">
      <c r="B39" s="101" t="s">
        <v>94</v>
      </c>
      <c r="C39" s="101"/>
      <c r="D39" s="91" t="s">
        <v>102</v>
      </c>
      <c r="E39" s="92"/>
      <c r="F39" s="92"/>
      <c r="G39" s="92"/>
      <c r="H39" s="93"/>
      <c r="I39" s="6">
        <v>1.914</v>
      </c>
      <c r="J39" s="97">
        <v>0.15</v>
      </c>
      <c r="K39" s="98"/>
      <c r="L39" s="27" t="str">
        <f t="shared" si="0"/>
        <v>NIE</v>
      </c>
    </row>
    <row r="40" spans="2:12" ht="31.5" customHeight="1">
      <c r="B40" s="99" t="s">
        <v>95</v>
      </c>
      <c r="C40" s="100"/>
      <c r="D40" s="91"/>
      <c r="E40" s="92"/>
      <c r="F40" s="92"/>
      <c r="G40" s="92"/>
      <c r="H40" s="93"/>
      <c r="I40" s="6">
        <v>4.545</v>
      </c>
      <c r="J40" s="97">
        <v>0.9</v>
      </c>
      <c r="K40" s="98"/>
      <c r="L40" s="27" t="str">
        <f t="shared" si="0"/>
        <v>NIE</v>
      </c>
    </row>
    <row r="41" spans="2:12" ht="31.5" customHeight="1">
      <c r="B41" s="99" t="s">
        <v>99</v>
      </c>
      <c r="C41" s="100"/>
      <c r="D41" s="91" t="s">
        <v>139</v>
      </c>
      <c r="E41" s="92"/>
      <c r="F41" s="92"/>
      <c r="G41" s="92"/>
      <c r="H41" s="93"/>
      <c r="I41" s="69">
        <v>4</v>
      </c>
      <c r="J41" s="97">
        <v>0.9</v>
      </c>
      <c r="K41" s="98"/>
      <c r="L41" s="27" t="str">
        <f t="shared" si="0"/>
        <v>NIE</v>
      </c>
    </row>
    <row r="42" spans="2:12" ht="31.5" customHeight="1">
      <c r="B42" s="99" t="s">
        <v>100</v>
      </c>
      <c r="C42" s="100"/>
      <c r="D42" s="91" t="s">
        <v>80</v>
      </c>
      <c r="E42" s="92"/>
      <c r="F42" s="92"/>
      <c r="G42" s="92"/>
      <c r="H42" s="93"/>
      <c r="I42" s="6">
        <v>1.8</v>
      </c>
      <c r="J42" s="97">
        <v>1.3</v>
      </c>
      <c r="K42" s="98"/>
      <c r="L42" s="27" t="str">
        <f t="shared" si="0"/>
        <v>NIE</v>
      </c>
    </row>
    <row r="43" spans="2:12" ht="31.5" customHeight="1">
      <c r="B43" s="99" t="s">
        <v>96</v>
      </c>
      <c r="C43" s="100"/>
      <c r="D43" s="91" t="s">
        <v>103</v>
      </c>
      <c r="E43" s="92"/>
      <c r="F43" s="92"/>
      <c r="G43" s="92"/>
      <c r="H43" s="93"/>
      <c r="I43" s="6">
        <v>0.216</v>
      </c>
      <c r="J43" s="97">
        <v>0.2</v>
      </c>
      <c r="K43" s="98"/>
      <c r="L43" s="27" t="str">
        <f t="shared" si="0"/>
        <v>NIE</v>
      </c>
    </row>
    <row r="44" spans="2:12" ht="31.5" customHeight="1">
      <c r="B44" s="99" t="s">
        <v>97</v>
      </c>
      <c r="C44" s="100"/>
      <c r="D44" s="91" t="s">
        <v>104</v>
      </c>
      <c r="E44" s="92"/>
      <c r="F44" s="92"/>
      <c r="G44" s="92"/>
      <c r="H44" s="93"/>
      <c r="I44" s="6">
        <v>0.181</v>
      </c>
      <c r="J44" s="97">
        <v>0.15</v>
      </c>
      <c r="K44" s="98"/>
      <c r="L44" s="27" t="str">
        <f t="shared" si="0"/>
        <v>NIE</v>
      </c>
    </row>
    <row r="45" spans="2:12" ht="31.5" customHeight="1">
      <c r="B45" s="99" t="s">
        <v>98</v>
      </c>
      <c r="C45" s="100"/>
      <c r="D45" s="91"/>
      <c r="E45" s="92"/>
      <c r="F45" s="92"/>
      <c r="G45" s="92"/>
      <c r="H45" s="93"/>
      <c r="I45" s="6">
        <v>0.211</v>
      </c>
      <c r="J45" s="97">
        <v>0.3</v>
      </c>
      <c r="K45" s="98"/>
      <c r="L45" s="27" t="str">
        <f t="shared" si="0"/>
        <v>TAK</v>
      </c>
    </row>
    <row r="46" spans="2:12" ht="31.5" customHeight="1">
      <c r="B46" s="99" t="s">
        <v>101</v>
      </c>
      <c r="C46" s="100"/>
      <c r="D46" s="91" t="s">
        <v>80</v>
      </c>
      <c r="E46" s="92"/>
      <c r="F46" s="92"/>
      <c r="G46" s="92"/>
      <c r="H46" s="93"/>
      <c r="I46" s="6">
        <v>1.8</v>
      </c>
      <c r="J46" s="97">
        <v>0.9</v>
      </c>
      <c r="K46" s="98"/>
      <c r="L46" s="27" t="str">
        <f t="shared" si="0"/>
        <v>NIE</v>
      </c>
    </row>
    <row r="47" spans="2:12" ht="33" customHeight="1">
      <c r="B47" s="91"/>
      <c r="C47" s="93"/>
      <c r="D47" s="96"/>
      <c r="E47" s="96"/>
      <c r="F47" s="96"/>
      <c r="G47" s="96"/>
      <c r="H47" s="96"/>
      <c r="I47" s="6"/>
      <c r="J47" s="97"/>
      <c r="K47" s="98"/>
      <c r="L47" s="27">
        <f>IF(J47&lt;&gt;0,IF(I47&lt;J44,"TAK","NIE"),"")</f>
      </c>
    </row>
    <row r="48" spans="2:12" ht="48.75" customHeight="1">
      <c r="B48" s="96" t="s">
        <v>34</v>
      </c>
      <c r="C48" s="96"/>
      <c r="D48" s="94" t="s">
        <v>82</v>
      </c>
      <c r="E48" s="94"/>
      <c r="F48" s="94"/>
      <c r="G48" s="94"/>
      <c r="H48" s="94"/>
      <c r="I48" s="94"/>
      <c r="J48" s="94"/>
      <c r="K48" s="94"/>
      <c r="L48" s="94"/>
    </row>
    <row r="49" spans="2:12" ht="15.75" customHeight="1">
      <c r="B49" s="20"/>
      <c r="C49" s="72" t="s">
        <v>5</v>
      </c>
      <c r="D49" s="73"/>
      <c r="E49" s="73"/>
      <c r="F49" s="73"/>
      <c r="G49" s="8"/>
      <c r="H49" s="7"/>
      <c r="I49" s="72" t="s">
        <v>32</v>
      </c>
      <c r="J49" s="73"/>
      <c r="K49" s="73"/>
      <c r="L49" s="20"/>
    </row>
    <row r="50" spans="2:12" ht="13.5">
      <c r="B50" s="20"/>
      <c r="C50" s="74" t="s">
        <v>30</v>
      </c>
      <c r="D50" s="74"/>
      <c r="E50" s="74"/>
      <c r="F50" s="74"/>
      <c r="G50" s="24"/>
      <c r="H50" s="8"/>
      <c r="I50" s="75"/>
      <c r="J50" s="76"/>
      <c r="K50" s="77"/>
      <c r="L50" s="20"/>
    </row>
    <row r="51" spans="2:12" ht="13.5">
      <c r="B51" s="20"/>
      <c r="C51" s="84" t="s">
        <v>84</v>
      </c>
      <c r="D51" s="84"/>
      <c r="E51" s="84"/>
      <c r="F51" s="84"/>
      <c r="G51" s="24"/>
      <c r="H51" s="8"/>
      <c r="I51" s="78"/>
      <c r="J51" s="79"/>
      <c r="K51" s="80"/>
      <c r="L51" s="20"/>
    </row>
    <row r="52" spans="2:12" ht="13.5">
      <c r="B52" s="20"/>
      <c r="C52" s="20"/>
      <c r="D52" s="20"/>
      <c r="E52" s="20"/>
      <c r="F52" s="20"/>
      <c r="G52" s="20"/>
      <c r="H52" s="8"/>
      <c r="I52" s="78"/>
      <c r="J52" s="79"/>
      <c r="K52" s="80"/>
      <c r="L52" s="20"/>
    </row>
    <row r="53" spans="2:12" ht="13.5">
      <c r="B53" s="20"/>
      <c r="C53" s="16"/>
      <c r="D53" s="16"/>
      <c r="E53" s="16"/>
      <c r="F53" s="16"/>
      <c r="G53" s="16"/>
      <c r="H53" s="8"/>
      <c r="I53" s="81"/>
      <c r="J53" s="82"/>
      <c r="K53" s="83"/>
      <c r="L53" s="20"/>
    </row>
    <row r="54" spans="2:12" ht="13.5">
      <c r="B54" s="20"/>
      <c r="C54" s="16"/>
      <c r="D54" s="16"/>
      <c r="E54" s="16"/>
      <c r="F54" s="16"/>
      <c r="G54" s="16"/>
      <c r="H54" s="8"/>
      <c r="I54" s="9" t="s">
        <v>31</v>
      </c>
      <c r="J54" s="70" t="s">
        <v>85</v>
      </c>
      <c r="K54" s="71"/>
      <c r="L54" s="20"/>
    </row>
    <row r="55" spans="2:12" ht="13.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3.5">
      <c r="B56" s="20"/>
      <c r="G56" s="20"/>
      <c r="H56" s="20"/>
      <c r="I56" s="20"/>
      <c r="J56" s="20"/>
      <c r="K56" s="20"/>
    </row>
    <row r="57" spans="2:11" ht="13.5">
      <c r="B57" s="16"/>
      <c r="G57" s="16"/>
      <c r="H57" s="16"/>
      <c r="I57" s="16"/>
      <c r="J57" s="16"/>
      <c r="K57" s="16"/>
    </row>
    <row r="58" spans="2:11" ht="13.5">
      <c r="B58" s="16"/>
      <c r="G58" s="16"/>
      <c r="H58" s="16"/>
      <c r="I58" s="16"/>
      <c r="J58" s="16"/>
      <c r="K58" s="16"/>
    </row>
    <row r="59" spans="2:11" ht="13.5">
      <c r="B59" s="16"/>
      <c r="G59" s="16"/>
      <c r="H59" s="16"/>
      <c r="I59" s="16"/>
      <c r="J59" s="16"/>
      <c r="K59" s="16"/>
    </row>
    <row r="63" spans="3:6" ht="13.5">
      <c r="C63" s="21"/>
      <c r="D63" s="21"/>
      <c r="E63" s="21"/>
      <c r="F63" s="21"/>
    </row>
    <row r="64" spans="2:7" ht="13.5">
      <c r="B64" s="21"/>
      <c r="C64" s="21"/>
      <c r="D64" s="21"/>
      <c r="E64" s="21"/>
      <c r="F64" s="21"/>
      <c r="G64" s="21"/>
    </row>
    <row r="65" spans="2:7" ht="13.5">
      <c r="B65" s="21"/>
      <c r="C65" s="21"/>
      <c r="D65" s="21"/>
      <c r="E65" s="21"/>
      <c r="F65" s="21"/>
      <c r="G65" s="21"/>
    </row>
    <row r="66" spans="2:7" ht="13.5">
      <c r="B66" s="21"/>
      <c r="C66" s="21"/>
      <c r="D66" s="21"/>
      <c r="E66" s="21"/>
      <c r="F66" s="21"/>
      <c r="G66" s="21"/>
    </row>
    <row r="67" spans="2:7" ht="13.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3.5" hidden="1">
      <c r="B69" s="21"/>
      <c r="C69" s="21"/>
      <c r="D69" s="21"/>
      <c r="E69" s="21"/>
      <c r="F69" s="21"/>
      <c r="G69" s="21"/>
    </row>
    <row r="70" spans="2:7" ht="13.5">
      <c r="B70" s="21"/>
      <c r="C70" s="21"/>
      <c r="D70" s="21"/>
      <c r="E70" s="21"/>
      <c r="F70" s="21"/>
      <c r="G70" s="21"/>
    </row>
    <row r="71" spans="2:7" ht="13.5">
      <c r="B71" s="21"/>
      <c r="C71" s="21"/>
      <c r="D71" s="21"/>
      <c r="E71" s="21"/>
      <c r="F71" s="21"/>
      <c r="G71" s="21"/>
    </row>
  </sheetData>
  <sheetProtection/>
  <mergeCells count="89">
    <mergeCell ref="B46:C46"/>
    <mergeCell ref="D46:H46"/>
    <mergeCell ref="J46:K46"/>
    <mergeCell ref="B45:C45"/>
    <mergeCell ref="D45:H45"/>
    <mergeCell ref="J45:K45"/>
    <mergeCell ref="B2:L3"/>
    <mergeCell ref="B5:L5"/>
    <mergeCell ref="B6:E6"/>
    <mergeCell ref="F6:L6"/>
    <mergeCell ref="B7:E7"/>
    <mergeCell ref="F7:L7"/>
    <mergeCell ref="F8:L8"/>
    <mergeCell ref="B9:E9"/>
    <mergeCell ref="F9:L9"/>
    <mergeCell ref="B10:E10"/>
    <mergeCell ref="F10:L10"/>
    <mergeCell ref="B11:E11"/>
    <mergeCell ref="F11:L11"/>
    <mergeCell ref="B8:E8"/>
    <mergeCell ref="B12:E12"/>
    <mergeCell ref="F12:L12"/>
    <mergeCell ref="B13:E13"/>
    <mergeCell ref="G13:H13"/>
    <mergeCell ref="J13:K13"/>
    <mergeCell ref="B14:E14"/>
    <mergeCell ref="F14:L14"/>
    <mergeCell ref="B15:E15"/>
    <mergeCell ref="F15:L15"/>
    <mergeCell ref="B16:L16"/>
    <mergeCell ref="B17:L17"/>
    <mergeCell ref="B18:J18"/>
    <mergeCell ref="K18:L18"/>
    <mergeCell ref="B19:J19"/>
    <mergeCell ref="K19:L19"/>
    <mergeCell ref="B20:I20"/>
    <mergeCell ref="J20:L20"/>
    <mergeCell ref="B21:J21"/>
    <mergeCell ref="K21:L21"/>
    <mergeCell ref="B22:I22"/>
    <mergeCell ref="J22:L22"/>
    <mergeCell ref="B23:J23"/>
    <mergeCell ref="K23:L23"/>
    <mergeCell ref="C26:I26"/>
    <mergeCell ref="J26:L26"/>
    <mergeCell ref="C27:L27"/>
    <mergeCell ref="B29:K29"/>
    <mergeCell ref="B30:K30"/>
    <mergeCell ref="B31:L31"/>
    <mergeCell ref="B34:L34"/>
    <mergeCell ref="B35:L35"/>
    <mergeCell ref="B36:C36"/>
    <mergeCell ref="D36:H36"/>
    <mergeCell ref="J36:K36"/>
    <mergeCell ref="B37:C37"/>
    <mergeCell ref="D37:H37"/>
    <mergeCell ref="J37:K37"/>
    <mergeCell ref="B38:C38"/>
    <mergeCell ref="D38:H38"/>
    <mergeCell ref="J38:K38"/>
    <mergeCell ref="B39:C39"/>
    <mergeCell ref="D39:H39"/>
    <mergeCell ref="J39:K39"/>
    <mergeCell ref="B40:C40"/>
    <mergeCell ref="D40:H40"/>
    <mergeCell ref="J40:K40"/>
    <mergeCell ref="B42:C42"/>
    <mergeCell ref="D42:H42"/>
    <mergeCell ref="J42:K42"/>
    <mergeCell ref="B41:C41"/>
    <mergeCell ref="D41:H41"/>
    <mergeCell ref="J41:K41"/>
    <mergeCell ref="B43:C43"/>
    <mergeCell ref="D43:H43"/>
    <mergeCell ref="J43:K43"/>
    <mergeCell ref="B44:C44"/>
    <mergeCell ref="D44:H44"/>
    <mergeCell ref="J44:K44"/>
    <mergeCell ref="B47:C47"/>
    <mergeCell ref="D47:H47"/>
    <mergeCell ref="J47:K47"/>
    <mergeCell ref="B48:C48"/>
    <mergeCell ref="D48:L48"/>
    <mergeCell ref="J54:K54"/>
    <mergeCell ref="C49:F49"/>
    <mergeCell ref="I49:K49"/>
    <mergeCell ref="C50:F50"/>
    <mergeCell ref="I50:K53"/>
    <mergeCell ref="C51:F51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">
      <selection activeCell="I3" sqref="I1:I16384"/>
    </sheetView>
  </sheetViews>
  <sheetFormatPr defaultColWidth="9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223"/>
      <c r="C1" s="223"/>
      <c r="D1" s="223"/>
      <c r="E1" s="223"/>
      <c r="F1" s="223"/>
      <c r="G1" s="223"/>
      <c r="H1" s="223"/>
    </row>
    <row r="2" spans="2:9" ht="18">
      <c r="B2" s="32"/>
      <c r="C2" s="224" t="s">
        <v>134</v>
      </c>
      <c r="D2" s="224"/>
      <c r="E2" s="224"/>
      <c r="F2" s="224"/>
      <c r="G2" s="224"/>
      <c r="H2" s="224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5.75" thickBot="1">
      <c r="B4" s="36" t="s">
        <v>45</v>
      </c>
      <c r="C4" s="180" t="s">
        <v>46</v>
      </c>
      <c r="D4" s="180"/>
      <c r="E4" s="180"/>
      <c r="F4" s="180"/>
      <c r="G4" s="180"/>
      <c r="H4" s="180"/>
      <c r="I4" s="13"/>
    </row>
    <row r="5" spans="2:8" ht="54.75">
      <c r="B5" s="193" t="s">
        <v>47</v>
      </c>
      <c r="C5" s="184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94"/>
      <c r="C6" s="186"/>
      <c r="D6" s="182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217" t="s">
        <v>0</v>
      </c>
      <c r="C7" s="218" t="s">
        <v>56</v>
      </c>
      <c r="D7" s="219"/>
      <c r="E7" s="214" t="s">
        <v>117</v>
      </c>
      <c r="F7" s="59">
        <v>0.04</v>
      </c>
      <c r="G7" s="214" t="s">
        <v>119</v>
      </c>
      <c r="H7" s="176">
        <v>350</v>
      </c>
    </row>
    <row r="8" spans="2:8" ht="15" customHeight="1">
      <c r="B8" s="207"/>
      <c r="C8" s="196"/>
      <c r="D8" s="197"/>
      <c r="E8" s="177"/>
      <c r="F8" s="42">
        <v>0.18</v>
      </c>
      <c r="G8" s="177"/>
      <c r="H8" s="177"/>
    </row>
    <row r="9" spans="2:8" ht="15" customHeight="1">
      <c r="B9" s="188" t="s">
        <v>1</v>
      </c>
      <c r="C9" s="220" t="s">
        <v>142</v>
      </c>
      <c r="D9" s="185"/>
      <c r="E9" s="172">
        <v>1.914</v>
      </c>
      <c r="F9" s="60">
        <v>0.04</v>
      </c>
      <c r="G9" s="174">
        <v>0.148</v>
      </c>
      <c r="H9" s="176">
        <v>940</v>
      </c>
    </row>
    <row r="10" spans="2:8" ht="15" customHeight="1">
      <c r="B10" s="207"/>
      <c r="C10" s="221"/>
      <c r="D10" s="187"/>
      <c r="E10" s="173"/>
      <c r="F10" s="43">
        <v>0.25</v>
      </c>
      <c r="G10" s="175"/>
      <c r="H10" s="177"/>
    </row>
    <row r="11" spans="2:8" ht="15" customHeight="1">
      <c r="B11" s="188" t="s">
        <v>2</v>
      </c>
      <c r="C11" s="220" t="s">
        <v>57</v>
      </c>
      <c r="D11" s="185"/>
      <c r="E11" s="176"/>
      <c r="F11" s="42"/>
      <c r="G11" s="215"/>
      <c r="H11" s="176"/>
    </row>
    <row r="12" spans="2:8" ht="15" customHeight="1">
      <c r="B12" s="207"/>
      <c r="C12" s="221"/>
      <c r="D12" s="187"/>
      <c r="E12" s="177"/>
      <c r="F12" s="42"/>
      <c r="G12" s="222"/>
      <c r="H12" s="177"/>
    </row>
    <row r="13" spans="2:8" ht="15" customHeight="1">
      <c r="B13" s="188" t="s">
        <v>3</v>
      </c>
      <c r="C13" s="208" t="s">
        <v>58</v>
      </c>
      <c r="D13" s="209"/>
      <c r="E13" s="172"/>
      <c r="F13" s="60"/>
      <c r="G13" s="174"/>
      <c r="H13" s="176"/>
    </row>
    <row r="14" spans="2:8" ht="15" customHeight="1">
      <c r="B14" s="207"/>
      <c r="C14" s="210"/>
      <c r="D14" s="211"/>
      <c r="E14" s="173"/>
      <c r="F14" s="43"/>
      <c r="G14" s="175"/>
      <c r="H14" s="177"/>
    </row>
    <row r="15" spans="2:8" ht="15" customHeight="1">
      <c r="B15" s="188" t="s">
        <v>4</v>
      </c>
      <c r="C15" s="190" t="s">
        <v>59</v>
      </c>
      <c r="D15" s="191"/>
      <c r="E15" s="176"/>
      <c r="F15" s="42"/>
      <c r="G15" s="215"/>
      <c r="H15" s="176"/>
    </row>
    <row r="16" spans="2:8" ht="15" customHeight="1" thickBot="1">
      <c r="B16" s="189"/>
      <c r="C16" s="212"/>
      <c r="D16" s="213"/>
      <c r="E16" s="214"/>
      <c r="F16" s="44"/>
      <c r="G16" s="216"/>
      <c r="H16" s="214"/>
    </row>
    <row r="17" spans="2:9" ht="15.75" thickBot="1">
      <c r="B17" s="45" t="s">
        <v>60</v>
      </c>
      <c r="C17" s="202" t="s">
        <v>61</v>
      </c>
      <c r="D17" s="202"/>
      <c r="E17" s="202"/>
      <c r="F17" s="202"/>
      <c r="G17" s="202"/>
      <c r="H17" s="46"/>
      <c r="I17" s="47"/>
    </row>
    <row r="18" spans="2:8" ht="30">
      <c r="B18" s="193" t="s">
        <v>62</v>
      </c>
      <c r="C18" s="184" t="s">
        <v>48</v>
      </c>
      <c r="D18" s="203" t="s">
        <v>63</v>
      </c>
      <c r="E18" s="203"/>
      <c r="F18" s="39" t="s">
        <v>64</v>
      </c>
      <c r="G18" s="39" t="s">
        <v>65</v>
      </c>
      <c r="H18" s="39" t="s">
        <v>66</v>
      </c>
    </row>
    <row r="19" spans="2:8" ht="34.5" thickBot="1">
      <c r="B19" s="194"/>
      <c r="C19" s="186"/>
      <c r="D19" s="182" t="s">
        <v>67</v>
      </c>
      <c r="E19" s="182"/>
      <c r="F19" s="40" t="s">
        <v>68</v>
      </c>
      <c r="G19" s="40" t="s">
        <v>69</v>
      </c>
      <c r="H19" s="40" t="s">
        <v>55</v>
      </c>
    </row>
    <row r="20" spans="2:8" ht="15" customHeight="1">
      <c r="B20" s="204" t="s">
        <v>6</v>
      </c>
      <c r="C20" s="205" t="s">
        <v>70</v>
      </c>
      <c r="D20" s="206" t="s">
        <v>139</v>
      </c>
      <c r="E20" s="206"/>
      <c r="F20" s="48">
        <v>4</v>
      </c>
      <c r="G20" s="173">
        <v>70</v>
      </c>
      <c r="H20" s="173">
        <f>81.79+148.97+83.66</f>
        <v>314.41999999999996</v>
      </c>
    </row>
    <row r="21" spans="2:8" ht="15" customHeight="1">
      <c r="B21" s="198"/>
      <c r="C21" s="187"/>
      <c r="D21" s="199" t="s">
        <v>80</v>
      </c>
      <c r="E21" s="199"/>
      <c r="F21" s="48">
        <v>0.9</v>
      </c>
      <c r="G21" s="200"/>
      <c r="H21" s="200"/>
    </row>
    <row r="22" spans="2:8" ht="15" customHeight="1">
      <c r="B22" s="198" t="s">
        <v>1</v>
      </c>
      <c r="C22" s="185" t="s">
        <v>71</v>
      </c>
      <c r="D22" s="199" t="s">
        <v>139</v>
      </c>
      <c r="E22" s="199"/>
      <c r="F22" s="49">
        <v>5.6</v>
      </c>
      <c r="G22" s="200">
        <v>0</v>
      </c>
      <c r="H22" s="200">
        <v>0</v>
      </c>
    </row>
    <row r="23" spans="2:10" ht="15" customHeight="1">
      <c r="B23" s="198"/>
      <c r="C23" s="187"/>
      <c r="D23" s="199" t="s">
        <v>143</v>
      </c>
      <c r="E23" s="199"/>
      <c r="F23" s="48">
        <v>1.3</v>
      </c>
      <c r="G23" s="200"/>
      <c r="H23" s="200"/>
      <c r="J23" s="50"/>
    </row>
    <row r="24" spans="2:8" ht="15" customHeight="1">
      <c r="B24" s="198" t="s">
        <v>2</v>
      </c>
      <c r="C24" s="185" t="s">
        <v>72</v>
      </c>
      <c r="D24" s="199" t="s">
        <v>118</v>
      </c>
      <c r="E24" s="199"/>
      <c r="F24" s="49">
        <v>4.545</v>
      </c>
      <c r="G24" s="178">
        <v>1</v>
      </c>
      <c r="H24" s="200">
        <v>3.2</v>
      </c>
    </row>
    <row r="25" spans="2:8" ht="15" customHeight="1">
      <c r="B25" s="198"/>
      <c r="C25" s="187"/>
      <c r="D25" s="199" t="s">
        <v>80</v>
      </c>
      <c r="E25" s="199"/>
      <c r="F25" s="48">
        <v>0.9</v>
      </c>
      <c r="G25" s="178"/>
      <c r="H25" s="200"/>
    </row>
    <row r="26" spans="2:8" ht="15" customHeight="1">
      <c r="B26" s="198" t="s">
        <v>3</v>
      </c>
      <c r="C26" s="191" t="s">
        <v>59</v>
      </c>
      <c r="D26" s="199"/>
      <c r="E26" s="199"/>
      <c r="F26" s="49"/>
      <c r="G26" s="178"/>
      <c r="H26" s="200"/>
    </row>
    <row r="27" spans="2:8" ht="15" customHeight="1" thickBot="1">
      <c r="B27" s="183"/>
      <c r="C27" s="192" t="s">
        <v>59</v>
      </c>
      <c r="D27" s="195"/>
      <c r="E27" s="195"/>
      <c r="F27" s="51"/>
      <c r="G27" s="179"/>
      <c r="H27" s="201"/>
    </row>
    <row r="28" spans="2:8" ht="13.5">
      <c r="B28" s="32"/>
      <c r="G28" s="33"/>
      <c r="H28" s="54" t="s">
        <v>32</v>
      </c>
    </row>
    <row r="29" spans="3:8" ht="13.5">
      <c r="C29" s="52" t="s">
        <v>5</v>
      </c>
      <c r="D29" s="53"/>
      <c r="E29" s="12"/>
      <c r="H29" s="75"/>
    </row>
    <row r="30" spans="3:8" ht="13.5">
      <c r="C30" s="55" t="s">
        <v>30</v>
      </c>
      <c r="D30" s="10"/>
      <c r="E30" s="12"/>
      <c r="H30" s="78"/>
    </row>
    <row r="31" spans="3:8" ht="13.5">
      <c r="C31" s="30" t="str">
        <f>'2. Ocena char. bud. po łącznik'!C16:F16</f>
        <v>Elżbieta Handzlik</v>
      </c>
      <c r="D31" s="10"/>
      <c r="E31" s="12"/>
      <c r="H31" s="78"/>
    </row>
    <row r="32" spans="4:8" ht="9" customHeight="1">
      <c r="D32" s="10"/>
      <c r="E32" s="12"/>
      <c r="H32" s="81"/>
    </row>
    <row r="33" spans="3:8" ht="15">
      <c r="C33" s="56" t="s">
        <v>73</v>
      </c>
      <c r="D33" s="10"/>
      <c r="E33" s="12"/>
      <c r="H33" s="9" t="s">
        <v>31</v>
      </c>
    </row>
  </sheetData>
  <sheetProtection/>
  <mergeCells count="60"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4">
      <selection activeCell="A34" sqref="A34:IV40"/>
    </sheetView>
  </sheetViews>
  <sheetFormatPr defaultColWidth="9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223"/>
      <c r="C1" s="223"/>
      <c r="D1" s="223"/>
      <c r="E1" s="223"/>
      <c r="F1" s="223"/>
      <c r="G1" s="223"/>
      <c r="H1" s="223"/>
    </row>
    <row r="2" spans="2:9" ht="18">
      <c r="B2" s="32"/>
      <c r="C2" s="224" t="s">
        <v>135</v>
      </c>
      <c r="D2" s="224"/>
      <c r="E2" s="224"/>
      <c r="F2" s="224"/>
      <c r="G2" s="224"/>
      <c r="H2" s="224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5.75" thickBot="1">
      <c r="B4" s="36" t="s">
        <v>45</v>
      </c>
      <c r="C4" s="180" t="s">
        <v>46</v>
      </c>
      <c r="D4" s="180"/>
      <c r="E4" s="180"/>
      <c r="F4" s="180"/>
      <c r="G4" s="180"/>
      <c r="H4" s="180"/>
      <c r="I4" s="13"/>
    </row>
    <row r="5" spans="2:8" ht="54.75">
      <c r="B5" s="193" t="s">
        <v>47</v>
      </c>
      <c r="C5" s="184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94"/>
      <c r="C6" s="186"/>
      <c r="D6" s="182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217" t="s">
        <v>0</v>
      </c>
      <c r="C7" s="218" t="s">
        <v>56</v>
      </c>
      <c r="D7" s="219"/>
      <c r="E7" s="214" t="s">
        <v>120</v>
      </c>
      <c r="F7" s="59" t="s">
        <v>121</v>
      </c>
      <c r="G7" s="214" t="s">
        <v>119</v>
      </c>
      <c r="H7" s="176">
        <v>565</v>
      </c>
    </row>
    <row r="8" spans="2:8" ht="15" customHeight="1">
      <c r="B8" s="207"/>
      <c r="C8" s="196"/>
      <c r="D8" s="197"/>
      <c r="E8" s="177"/>
      <c r="F8" s="42" t="s">
        <v>122</v>
      </c>
      <c r="G8" s="177"/>
      <c r="H8" s="177"/>
    </row>
    <row r="9" spans="2:8" ht="15" customHeight="1">
      <c r="B9" s="188" t="s">
        <v>1</v>
      </c>
      <c r="C9" s="220" t="s">
        <v>142</v>
      </c>
      <c r="D9" s="185"/>
      <c r="E9" s="172">
        <v>1.914</v>
      </c>
      <c r="F9" s="60">
        <v>0.04</v>
      </c>
      <c r="G9" s="174">
        <v>0.148</v>
      </c>
      <c r="H9" s="176">
        <v>950</v>
      </c>
    </row>
    <row r="10" spans="2:8" ht="15" customHeight="1">
      <c r="B10" s="207"/>
      <c r="C10" s="221"/>
      <c r="D10" s="187"/>
      <c r="E10" s="173"/>
      <c r="F10" s="43">
        <v>0.25</v>
      </c>
      <c r="G10" s="175"/>
      <c r="H10" s="177"/>
    </row>
    <row r="11" spans="2:8" ht="15" customHeight="1">
      <c r="B11" s="188" t="s">
        <v>2</v>
      </c>
      <c r="C11" s="220" t="s">
        <v>57</v>
      </c>
      <c r="D11" s="185"/>
      <c r="E11" s="176"/>
      <c r="F11" s="42"/>
      <c r="G11" s="215"/>
      <c r="H11" s="176"/>
    </row>
    <row r="12" spans="2:8" ht="15" customHeight="1">
      <c r="B12" s="207"/>
      <c r="C12" s="221"/>
      <c r="D12" s="187"/>
      <c r="E12" s="177"/>
      <c r="F12" s="42"/>
      <c r="G12" s="222"/>
      <c r="H12" s="177"/>
    </row>
    <row r="13" spans="2:8" ht="15" customHeight="1">
      <c r="B13" s="188" t="s">
        <v>3</v>
      </c>
      <c r="C13" s="208" t="s">
        <v>58</v>
      </c>
      <c r="D13" s="209"/>
      <c r="E13" s="172"/>
      <c r="F13" s="60"/>
      <c r="G13" s="174"/>
      <c r="H13" s="176"/>
    </row>
    <row r="14" spans="2:8" ht="15" customHeight="1">
      <c r="B14" s="207"/>
      <c r="C14" s="210"/>
      <c r="D14" s="211"/>
      <c r="E14" s="173"/>
      <c r="F14" s="43"/>
      <c r="G14" s="175"/>
      <c r="H14" s="177"/>
    </row>
    <row r="15" spans="2:8" ht="15" customHeight="1">
      <c r="B15" s="188" t="s">
        <v>4</v>
      </c>
      <c r="C15" s="190" t="s">
        <v>59</v>
      </c>
      <c r="D15" s="191"/>
      <c r="E15" s="176"/>
      <c r="F15" s="42"/>
      <c r="G15" s="215"/>
      <c r="H15" s="176"/>
    </row>
    <row r="16" spans="2:8" ht="15" customHeight="1" thickBot="1">
      <c r="B16" s="189"/>
      <c r="C16" s="212"/>
      <c r="D16" s="213"/>
      <c r="E16" s="214"/>
      <c r="F16" s="44"/>
      <c r="G16" s="216"/>
      <c r="H16" s="214"/>
    </row>
    <row r="17" spans="2:9" ht="15.75" thickBot="1">
      <c r="B17" s="45" t="s">
        <v>60</v>
      </c>
      <c r="C17" s="202" t="s">
        <v>61</v>
      </c>
      <c r="D17" s="202"/>
      <c r="E17" s="202"/>
      <c r="F17" s="202"/>
      <c r="G17" s="202"/>
      <c r="H17" s="46"/>
      <c r="I17" s="47"/>
    </row>
    <row r="18" spans="2:8" ht="30">
      <c r="B18" s="193" t="s">
        <v>62</v>
      </c>
      <c r="C18" s="184" t="s">
        <v>48</v>
      </c>
      <c r="D18" s="203" t="s">
        <v>63</v>
      </c>
      <c r="E18" s="203"/>
      <c r="F18" s="39" t="s">
        <v>64</v>
      </c>
      <c r="G18" s="39" t="s">
        <v>65</v>
      </c>
      <c r="H18" s="39" t="s">
        <v>66</v>
      </c>
    </row>
    <row r="19" spans="2:8" ht="34.5" thickBot="1">
      <c r="B19" s="194"/>
      <c r="C19" s="186"/>
      <c r="D19" s="182" t="s">
        <v>67</v>
      </c>
      <c r="E19" s="182"/>
      <c r="F19" s="40" t="s">
        <v>68</v>
      </c>
      <c r="G19" s="40" t="s">
        <v>69</v>
      </c>
      <c r="H19" s="40" t="s">
        <v>55</v>
      </c>
    </row>
    <row r="20" spans="2:8" ht="15" customHeight="1">
      <c r="B20" s="204" t="s">
        <v>6</v>
      </c>
      <c r="C20" s="205" t="s">
        <v>70</v>
      </c>
      <c r="D20" s="206" t="s">
        <v>139</v>
      </c>
      <c r="E20" s="206"/>
      <c r="F20" s="48">
        <v>4</v>
      </c>
      <c r="G20" s="173">
        <v>79</v>
      </c>
      <c r="H20" s="173">
        <f>81.79+148.97+4.26+91.27+14.96-3.2</f>
        <v>338.04999999999995</v>
      </c>
    </row>
    <row r="21" spans="2:8" ht="15" customHeight="1">
      <c r="B21" s="198"/>
      <c r="C21" s="187"/>
      <c r="D21" s="199" t="s">
        <v>80</v>
      </c>
      <c r="E21" s="199"/>
      <c r="F21" s="48">
        <v>0.9</v>
      </c>
      <c r="G21" s="200"/>
      <c r="H21" s="200"/>
    </row>
    <row r="22" spans="2:8" ht="15" customHeight="1">
      <c r="B22" s="198" t="s">
        <v>1</v>
      </c>
      <c r="C22" s="185" t="s">
        <v>71</v>
      </c>
      <c r="D22" s="199" t="s">
        <v>139</v>
      </c>
      <c r="E22" s="199"/>
      <c r="F22" s="49">
        <v>5.6</v>
      </c>
      <c r="G22" s="200">
        <v>1</v>
      </c>
      <c r="H22" s="200">
        <v>3.07</v>
      </c>
    </row>
    <row r="23" spans="2:10" ht="15" customHeight="1">
      <c r="B23" s="198"/>
      <c r="C23" s="187"/>
      <c r="D23" s="199" t="s">
        <v>81</v>
      </c>
      <c r="E23" s="199"/>
      <c r="F23" s="48">
        <v>1.3</v>
      </c>
      <c r="G23" s="200"/>
      <c r="H23" s="200"/>
      <c r="J23" s="50"/>
    </row>
    <row r="24" spans="2:8" ht="15" customHeight="1">
      <c r="B24" s="198" t="s">
        <v>2</v>
      </c>
      <c r="C24" s="185" t="s">
        <v>72</v>
      </c>
      <c r="D24" s="199" t="s">
        <v>118</v>
      </c>
      <c r="E24" s="199"/>
      <c r="F24" s="49">
        <v>4.545</v>
      </c>
      <c r="G24" s="178">
        <v>1</v>
      </c>
      <c r="H24" s="200">
        <v>3.2</v>
      </c>
    </row>
    <row r="25" spans="2:8" ht="15" customHeight="1">
      <c r="B25" s="198"/>
      <c r="C25" s="187"/>
      <c r="D25" s="199" t="s">
        <v>80</v>
      </c>
      <c r="E25" s="199"/>
      <c r="F25" s="48">
        <v>0.9</v>
      </c>
      <c r="G25" s="178"/>
      <c r="H25" s="200"/>
    </row>
    <row r="26" spans="2:8" ht="15" customHeight="1">
      <c r="B26" s="198" t="s">
        <v>3</v>
      </c>
      <c r="C26" s="191" t="s">
        <v>59</v>
      </c>
      <c r="D26" s="199"/>
      <c r="E26" s="199"/>
      <c r="F26" s="49"/>
      <c r="G26" s="178"/>
      <c r="H26" s="200"/>
    </row>
    <row r="27" spans="2:8" ht="15" customHeight="1" thickBot="1">
      <c r="B27" s="183"/>
      <c r="C27" s="192" t="s">
        <v>59</v>
      </c>
      <c r="D27" s="195"/>
      <c r="E27" s="195"/>
      <c r="F27" s="51"/>
      <c r="G27" s="179"/>
      <c r="H27" s="201"/>
    </row>
    <row r="28" spans="2:8" ht="13.5">
      <c r="B28" s="32"/>
      <c r="G28" s="33"/>
      <c r="H28" s="54" t="s">
        <v>32</v>
      </c>
    </row>
    <row r="29" spans="3:8" ht="13.5">
      <c r="C29" s="52" t="s">
        <v>5</v>
      </c>
      <c r="D29" s="53"/>
      <c r="E29" s="12"/>
      <c r="H29" s="75"/>
    </row>
    <row r="30" spans="3:8" ht="13.5">
      <c r="C30" s="55" t="s">
        <v>30</v>
      </c>
      <c r="D30" s="10"/>
      <c r="E30" s="12"/>
      <c r="H30" s="78"/>
    </row>
    <row r="31" spans="3:8" ht="13.5">
      <c r="C31" s="30" t="str">
        <f>'2. Ocena char. bud. po łącznik'!C16:F16</f>
        <v>Elżbieta Handzlik</v>
      </c>
      <c r="D31" s="10"/>
      <c r="E31" s="12"/>
      <c r="H31" s="78"/>
    </row>
    <row r="32" spans="4:8" ht="9" customHeight="1">
      <c r="D32" s="10"/>
      <c r="E32" s="12"/>
      <c r="H32" s="81"/>
    </row>
    <row r="33" spans="3:8" ht="15">
      <c r="C33" s="56" t="s">
        <v>73</v>
      </c>
      <c r="D33" s="10"/>
      <c r="E33" s="12"/>
      <c r="H33" s="9" t="s">
        <v>31</v>
      </c>
    </row>
  </sheetData>
  <sheetProtection/>
  <mergeCells count="60"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33"/>
  <sheetViews>
    <sheetView tabSelected="1" view="pageBreakPreview" zoomScale="85" zoomScaleNormal="85" zoomScaleSheetLayoutView="85" zoomScalePageLayoutView="85" workbookViewId="0" topLeftCell="A22">
      <selection activeCell="E50" sqref="E50"/>
    </sheetView>
  </sheetViews>
  <sheetFormatPr defaultColWidth="9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223"/>
      <c r="C1" s="223"/>
      <c r="D1" s="223"/>
      <c r="E1" s="223"/>
      <c r="F1" s="223"/>
      <c r="G1" s="223"/>
      <c r="H1" s="223"/>
    </row>
    <row r="2" spans="2:9" ht="18">
      <c r="B2" s="32"/>
      <c r="C2" s="224" t="s">
        <v>136</v>
      </c>
      <c r="D2" s="224"/>
      <c r="E2" s="224"/>
      <c r="F2" s="224"/>
      <c r="G2" s="224"/>
      <c r="H2" s="224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5.75" thickBot="1">
      <c r="B4" s="36" t="s">
        <v>45</v>
      </c>
      <c r="C4" s="180" t="s">
        <v>46</v>
      </c>
      <c r="D4" s="180"/>
      <c r="E4" s="180"/>
      <c r="F4" s="180"/>
      <c r="G4" s="180"/>
      <c r="H4" s="180"/>
      <c r="I4" s="13"/>
    </row>
    <row r="5" spans="2:8" ht="54.75">
      <c r="B5" s="193" t="s">
        <v>47</v>
      </c>
      <c r="C5" s="184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94"/>
      <c r="C6" s="186"/>
      <c r="D6" s="182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217" t="s">
        <v>0</v>
      </c>
      <c r="C7" s="218" t="s">
        <v>56</v>
      </c>
      <c r="D7" s="219"/>
      <c r="E7" s="214">
        <v>1.125</v>
      </c>
      <c r="F7" s="59">
        <v>0.04</v>
      </c>
      <c r="G7" s="214">
        <v>0.186</v>
      </c>
      <c r="H7" s="176">
        <v>400</v>
      </c>
    </row>
    <row r="8" spans="2:8" ht="15" customHeight="1">
      <c r="B8" s="207"/>
      <c r="C8" s="196"/>
      <c r="D8" s="197"/>
      <c r="E8" s="177"/>
      <c r="F8" s="42">
        <v>0.18</v>
      </c>
      <c r="G8" s="177"/>
      <c r="H8" s="177"/>
    </row>
    <row r="9" spans="2:8" ht="15" customHeight="1">
      <c r="B9" s="188" t="s">
        <v>1</v>
      </c>
      <c r="C9" s="220" t="s">
        <v>142</v>
      </c>
      <c r="D9" s="185"/>
      <c r="E9" s="172">
        <v>1.914</v>
      </c>
      <c r="F9" s="60">
        <v>0.04</v>
      </c>
      <c r="G9" s="174">
        <v>0.148</v>
      </c>
      <c r="H9" s="176">
        <v>600</v>
      </c>
    </row>
    <row r="10" spans="2:8" ht="15" customHeight="1">
      <c r="B10" s="207"/>
      <c r="C10" s="221"/>
      <c r="D10" s="187"/>
      <c r="E10" s="173"/>
      <c r="F10" s="43">
        <v>0.25</v>
      </c>
      <c r="G10" s="175"/>
      <c r="H10" s="177"/>
    </row>
    <row r="11" spans="2:8" ht="15" customHeight="1">
      <c r="B11" s="188" t="s">
        <v>2</v>
      </c>
      <c r="C11" s="220" t="s">
        <v>57</v>
      </c>
      <c r="D11" s="185"/>
      <c r="E11" s="176"/>
      <c r="F11" s="42"/>
      <c r="G11" s="215"/>
      <c r="H11" s="176"/>
    </row>
    <row r="12" spans="2:8" ht="15" customHeight="1">
      <c r="B12" s="207"/>
      <c r="C12" s="221"/>
      <c r="D12" s="187"/>
      <c r="E12" s="177"/>
      <c r="F12" s="42"/>
      <c r="G12" s="222"/>
      <c r="H12" s="177"/>
    </row>
    <row r="13" spans="2:8" ht="15" customHeight="1">
      <c r="B13" s="188" t="s">
        <v>3</v>
      </c>
      <c r="C13" s="208" t="s">
        <v>58</v>
      </c>
      <c r="D13" s="209"/>
      <c r="E13" s="172"/>
      <c r="F13" s="60"/>
      <c r="G13" s="174"/>
      <c r="H13" s="176"/>
    </row>
    <row r="14" spans="2:8" ht="15" customHeight="1">
      <c r="B14" s="207"/>
      <c r="C14" s="210"/>
      <c r="D14" s="211"/>
      <c r="E14" s="173"/>
      <c r="F14" s="43"/>
      <c r="G14" s="175"/>
      <c r="H14" s="177"/>
    </row>
    <row r="15" spans="2:8" ht="15" customHeight="1">
      <c r="B15" s="188" t="s">
        <v>4</v>
      </c>
      <c r="C15" s="190" t="s">
        <v>59</v>
      </c>
      <c r="D15" s="191"/>
      <c r="E15" s="176"/>
      <c r="F15" s="42"/>
      <c r="G15" s="215"/>
      <c r="H15" s="176"/>
    </row>
    <row r="16" spans="2:8" ht="15" customHeight="1" thickBot="1">
      <c r="B16" s="189"/>
      <c r="C16" s="212"/>
      <c r="D16" s="213"/>
      <c r="E16" s="214"/>
      <c r="F16" s="44"/>
      <c r="G16" s="216"/>
      <c r="H16" s="214"/>
    </row>
    <row r="17" spans="2:9" ht="15.75" thickBot="1">
      <c r="B17" s="45" t="s">
        <v>60</v>
      </c>
      <c r="C17" s="202" t="s">
        <v>61</v>
      </c>
      <c r="D17" s="202"/>
      <c r="E17" s="202"/>
      <c r="F17" s="202"/>
      <c r="G17" s="202"/>
      <c r="H17" s="46"/>
      <c r="I17" s="47"/>
    </row>
    <row r="18" spans="2:8" ht="30">
      <c r="B18" s="193" t="s">
        <v>62</v>
      </c>
      <c r="C18" s="184" t="s">
        <v>48</v>
      </c>
      <c r="D18" s="203" t="s">
        <v>63</v>
      </c>
      <c r="E18" s="203"/>
      <c r="F18" s="39" t="s">
        <v>64</v>
      </c>
      <c r="G18" s="39" t="s">
        <v>65</v>
      </c>
      <c r="H18" s="39" t="s">
        <v>66</v>
      </c>
    </row>
    <row r="19" spans="2:8" ht="34.5" thickBot="1">
      <c r="B19" s="194"/>
      <c r="C19" s="186"/>
      <c r="D19" s="182" t="s">
        <v>67</v>
      </c>
      <c r="E19" s="182"/>
      <c r="F19" s="40" t="s">
        <v>68</v>
      </c>
      <c r="G19" s="40" t="s">
        <v>69</v>
      </c>
      <c r="H19" s="40" t="s">
        <v>55</v>
      </c>
    </row>
    <row r="20" spans="2:8" ht="15" customHeight="1">
      <c r="B20" s="204" t="s">
        <v>6</v>
      </c>
      <c r="C20" s="205" t="s">
        <v>70</v>
      </c>
      <c r="D20" s="206" t="s">
        <v>139</v>
      </c>
      <c r="E20" s="206"/>
      <c r="F20" s="48">
        <v>4</v>
      </c>
      <c r="G20" s="173">
        <v>34</v>
      </c>
      <c r="H20" s="173">
        <f>3+17.06+4.44+196.49</f>
        <v>220.99</v>
      </c>
    </row>
    <row r="21" spans="2:8" ht="15" customHeight="1">
      <c r="B21" s="198"/>
      <c r="C21" s="187"/>
      <c r="D21" s="199" t="s">
        <v>80</v>
      </c>
      <c r="E21" s="199"/>
      <c r="F21" s="48">
        <v>0.9</v>
      </c>
      <c r="G21" s="200"/>
      <c r="H21" s="200"/>
    </row>
    <row r="22" spans="2:8" ht="15" customHeight="1">
      <c r="B22" s="198" t="s">
        <v>1</v>
      </c>
      <c r="C22" s="185" t="s">
        <v>71</v>
      </c>
      <c r="D22" s="199" t="s">
        <v>139</v>
      </c>
      <c r="E22" s="199"/>
      <c r="F22" s="49">
        <v>5.6</v>
      </c>
      <c r="G22" s="200">
        <v>1</v>
      </c>
      <c r="H22" s="200">
        <v>3.07</v>
      </c>
    </row>
    <row r="23" spans="2:10" ht="15" customHeight="1">
      <c r="B23" s="198"/>
      <c r="C23" s="187"/>
      <c r="D23" s="199" t="s">
        <v>81</v>
      </c>
      <c r="E23" s="199"/>
      <c r="F23" s="48">
        <v>1.3</v>
      </c>
      <c r="G23" s="200"/>
      <c r="H23" s="200"/>
      <c r="J23" s="50"/>
    </row>
    <row r="24" spans="2:8" ht="15" customHeight="1">
      <c r="B24" s="198" t="s">
        <v>2</v>
      </c>
      <c r="C24" s="185" t="s">
        <v>72</v>
      </c>
      <c r="D24" s="199"/>
      <c r="E24" s="199"/>
      <c r="F24" s="49"/>
      <c r="G24" s="200"/>
      <c r="H24" s="200"/>
    </row>
    <row r="25" spans="2:8" ht="15" customHeight="1">
      <c r="B25" s="198"/>
      <c r="C25" s="187"/>
      <c r="D25" s="199"/>
      <c r="E25" s="199"/>
      <c r="F25" s="48"/>
      <c r="G25" s="200"/>
      <c r="H25" s="200"/>
    </row>
    <row r="26" spans="2:8" ht="15" customHeight="1">
      <c r="B26" s="198" t="s">
        <v>3</v>
      </c>
      <c r="C26" s="191" t="s">
        <v>59</v>
      </c>
      <c r="D26" s="199"/>
      <c r="E26" s="199"/>
      <c r="F26" s="49"/>
      <c r="G26" s="178"/>
      <c r="H26" s="200"/>
    </row>
    <row r="27" spans="2:8" ht="15" customHeight="1" thickBot="1">
      <c r="B27" s="183"/>
      <c r="C27" s="192" t="s">
        <v>59</v>
      </c>
      <c r="D27" s="195"/>
      <c r="E27" s="195"/>
      <c r="F27" s="51"/>
      <c r="G27" s="179"/>
      <c r="H27" s="201"/>
    </row>
    <row r="28" spans="2:8" ht="13.5">
      <c r="B28" s="32"/>
      <c r="G28" s="33"/>
      <c r="H28" s="54" t="s">
        <v>32</v>
      </c>
    </row>
    <row r="29" spans="3:8" ht="13.5">
      <c r="C29" s="52" t="s">
        <v>5</v>
      </c>
      <c r="D29" s="53"/>
      <c r="E29" s="12"/>
      <c r="H29" s="75"/>
    </row>
    <row r="30" spans="3:8" ht="13.5">
      <c r="C30" s="55" t="s">
        <v>30</v>
      </c>
      <c r="D30" s="10"/>
      <c r="E30" s="12"/>
      <c r="H30" s="78"/>
    </row>
    <row r="31" spans="3:8" ht="13.5">
      <c r="C31" s="30" t="str">
        <f>'2. Ocena char. bud. po łącznik'!C16:F16</f>
        <v>Elżbieta Handzlik</v>
      </c>
      <c r="D31" s="10"/>
      <c r="E31" s="12"/>
      <c r="H31" s="78"/>
    </row>
    <row r="32" spans="4:8" ht="9" customHeight="1">
      <c r="D32" s="10"/>
      <c r="E32" s="12"/>
      <c r="H32" s="81"/>
    </row>
    <row r="33" spans="3:8" ht="15">
      <c r="C33" s="56" t="s">
        <v>73</v>
      </c>
      <c r="D33" s="10"/>
      <c r="E33" s="12"/>
      <c r="H33" s="9" t="s">
        <v>31</v>
      </c>
    </row>
  </sheetData>
  <sheetProtection/>
  <mergeCells count="60">
    <mergeCell ref="H29:H32"/>
    <mergeCell ref="D25:E25"/>
    <mergeCell ref="B26:B27"/>
    <mergeCell ref="C26:C27"/>
    <mergeCell ref="D26:E26"/>
    <mergeCell ref="G26:G27"/>
    <mergeCell ref="H26:H27"/>
    <mergeCell ref="D27:E27"/>
    <mergeCell ref="B24:B25"/>
    <mergeCell ref="C24:C25"/>
    <mergeCell ref="D24:E24"/>
    <mergeCell ref="G24:G25"/>
    <mergeCell ref="H24:H25"/>
    <mergeCell ref="D21:E21"/>
    <mergeCell ref="B22:B23"/>
    <mergeCell ref="C22:C23"/>
    <mergeCell ref="D22:E22"/>
    <mergeCell ref="G22:G23"/>
    <mergeCell ref="H22:H23"/>
    <mergeCell ref="D23:E23"/>
    <mergeCell ref="B20:B21"/>
    <mergeCell ref="C20:C21"/>
    <mergeCell ref="D20:E20"/>
    <mergeCell ref="G20:G21"/>
    <mergeCell ref="H20:H21"/>
    <mergeCell ref="C17:G17"/>
    <mergeCell ref="B18:B19"/>
    <mergeCell ref="C18:C19"/>
    <mergeCell ref="D18:E18"/>
    <mergeCell ref="D19:E19"/>
    <mergeCell ref="B15:B16"/>
    <mergeCell ref="C15:D16"/>
    <mergeCell ref="E15:E16"/>
    <mergeCell ref="G15:G16"/>
    <mergeCell ref="H15:H16"/>
    <mergeCell ref="B13:B14"/>
    <mergeCell ref="C13:D14"/>
    <mergeCell ref="E13:E14"/>
    <mergeCell ref="G13:G14"/>
    <mergeCell ref="H13:H14"/>
    <mergeCell ref="B11:B12"/>
    <mergeCell ref="C11:D12"/>
    <mergeCell ref="E11:E12"/>
    <mergeCell ref="G11:G12"/>
    <mergeCell ref="H11:H12"/>
    <mergeCell ref="B9:B10"/>
    <mergeCell ref="C9:D10"/>
    <mergeCell ref="E9:E10"/>
    <mergeCell ref="G9:G10"/>
    <mergeCell ref="H9:H10"/>
    <mergeCell ref="B1:H1"/>
    <mergeCell ref="C2:H2"/>
    <mergeCell ref="C4:H4"/>
    <mergeCell ref="B5:B6"/>
    <mergeCell ref="C5:D6"/>
    <mergeCell ref="B7:B8"/>
    <mergeCell ref="C7:D8"/>
    <mergeCell ref="E7:E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9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3.5">
      <c r="K1" s="14"/>
    </row>
    <row r="2" spans="2:12" ht="14.25" customHeight="1">
      <c r="B2" s="143" t="s">
        <v>125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31.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145" t="s">
        <v>7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2:12" ht="19.5" customHeight="1" thickBot="1">
      <c r="B6" s="148" t="s">
        <v>16</v>
      </c>
      <c r="C6" s="149"/>
      <c r="D6" s="149"/>
      <c r="E6" s="149"/>
      <c r="F6" s="137" t="e">
        <f>#REF!</f>
        <v>#REF!</v>
      </c>
      <c r="G6" s="138"/>
      <c r="H6" s="138"/>
      <c r="I6" s="138"/>
      <c r="J6" s="138"/>
      <c r="K6" s="138"/>
      <c r="L6" s="139"/>
    </row>
    <row r="7" spans="2:12" ht="49.5" customHeight="1" thickBot="1">
      <c r="B7" s="140" t="s">
        <v>17</v>
      </c>
      <c r="C7" s="141"/>
      <c r="D7" s="141"/>
      <c r="E7" s="142"/>
      <c r="F7" s="137" t="s">
        <v>87</v>
      </c>
      <c r="G7" s="138"/>
      <c r="H7" s="138"/>
      <c r="I7" s="138"/>
      <c r="J7" s="138"/>
      <c r="K7" s="138"/>
      <c r="L7" s="139"/>
    </row>
    <row r="8" spans="2:12" ht="26.25" customHeight="1" thickBot="1">
      <c r="B8" s="140" t="s">
        <v>8</v>
      </c>
      <c r="C8" s="141"/>
      <c r="D8" s="141"/>
      <c r="E8" s="142"/>
      <c r="F8" s="137" t="s">
        <v>86</v>
      </c>
      <c r="G8" s="138"/>
      <c r="H8" s="138"/>
      <c r="I8" s="138"/>
      <c r="J8" s="138"/>
      <c r="K8" s="138"/>
      <c r="L8" s="139"/>
    </row>
    <row r="9" spans="2:12" ht="37.5" customHeight="1" thickBot="1">
      <c r="B9" s="140" t="s">
        <v>9</v>
      </c>
      <c r="C9" s="141"/>
      <c r="D9" s="141"/>
      <c r="E9" s="142"/>
      <c r="F9" s="137" t="e">
        <f>#REF!</f>
        <v>#REF!</v>
      </c>
      <c r="G9" s="138"/>
      <c r="H9" s="138"/>
      <c r="I9" s="138"/>
      <c r="J9" s="138"/>
      <c r="K9" s="138"/>
      <c r="L9" s="139"/>
    </row>
    <row r="10" spans="2:12" ht="26.25" customHeight="1" thickBot="1">
      <c r="B10" s="140" t="s">
        <v>10</v>
      </c>
      <c r="C10" s="141"/>
      <c r="D10" s="141"/>
      <c r="E10" s="142"/>
      <c r="F10" s="137" t="e">
        <f>F9</f>
        <v>#REF!</v>
      </c>
      <c r="G10" s="138"/>
      <c r="H10" s="138"/>
      <c r="I10" s="138"/>
      <c r="J10" s="138"/>
      <c r="K10" s="138"/>
      <c r="L10" s="139"/>
    </row>
    <row r="11" spans="2:12" ht="26.25" customHeight="1" thickBot="1">
      <c r="B11" s="140" t="s">
        <v>38</v>
      </c>
      <c r="C11" s="141"/>
      <c r="D11" s="141"/>
      <c r="E11" s="142"/>
      <c r="F11" s="137">
        <v>1095.7</v>
      </c>
      <c r="G11" s="138"/>
      <c r="H11" s="138"/>
      <c r="I11" s="138"/>
      <c r="J11" s="138"/>
      <c r="K11" s="138"/>
      <c r="L11" s="139"/>
    </row>
    <row r="12" spans="2:12" ht="37.5" customHeight="1" thickBot="1">
      <c r="B12" s="120" t="s">
        <v>39</v>
      </c>
      <c r="C12" s="121"/>
      <c r="D12" s="121"/>
      <c r="E12" s="122"/>
      <c r="F12" s="123">
        <f>F11</f>
        <v>1095.7</v>
      </c>
      <c r="G12" s="124"/>
      <c r="H12" s="124"/>
      <c r="I12" s="124"/>
      <c r="J12" s="124"/>
      <c r="K12" s="124"/>
      <c r="L12" s="125"/>
    </row>
    <row r="13" spans="2:12" ht="63" customHeight="1" thickBot="1">
      <c r="B13" s="120" t="s">
        <v>35</v>
      </c>
      <c r="C13" s="121"/>
      <c r="D13" s="121"/>
      <c r="E13" s="122"/>
      <c r="F13" s="57">
        <v>0</v>
      </c>
      <c r="G13" s="132" t="s">
        <v>74</v>
      </c>
      <c r="H13" s="132"/>
      <c r="I13" s="58">
        <f>F13/F12</f>
        <v>0</v>
      </c>
      <c r="J13" s="133" t="s">
        <v>75</v>
      </c>
      <c r="K13" s="133"/>
      <c r="L13" s="57">
        <v>0</v>
      </c>
    </row>
    <row r="14" spans="2:12" ht="43.5" customHeight="1" thickBot="1">
      <c r="B14" s="120" t="s">
        <v>76</v>
      </c>
      <c r="C14" s="121"/>
      <c r="D14" s="121"/>
      <c r="E14" s="122"/>
      <c r="F14" s="134">
        <f>I13*L13/8760</f>
        <v>0</v>
      </c>
      <c r="G14" s="135"/>
      <c r="H14" s="135"/>
      <c r="I14" s="135"/>
      <c r="J14" s="135"/>
      <c r="K14" s="135"/>
      <c r="L14" s="136"/>
    </row>
    <row r="15" spans="2:12" ht="33.75" customHeight="1">
      <c r="B15" s="120" t="s">
        <v>11</v>
      </c>
      <c r="C15" s="121"/>
      <c r="D15" s="121"/>
      <c r="E15" s="122"/>
      <c r="F15" s="123" t="s">
        <v>77</v>
      </c>
      <c r="G15" s="124"/>
      <c r="H15" s="124"/>
      <c r="I15" s="124"/>
      <c r="J15" s="124"/>
      <c r="K15" s="124"/>
      <c r="L15" s="125"/>
    </row>
    <row r="16" spans="2:12" ht="13.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2:12" ht="15" customHeight="1">
      <c r="B17" s="85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2:12" ht="13.5">
      <c r="B18" s="129" t="s">
        <v>19</v>
      </c>
      <c r="C18" s="130"/>
      <c r="D18" s="130"/>
      <c r="E18" s="130"/>
      <c r="F18" s="130"/>
      <c r="G18" s="130"/>
      <c r="H18" s="130"/>
      <c r="I18" s="130"/>
      <c r="J18" s="131"/>
      <c r="K18" s="114" t="s">
        <v>137</v>
      </c>
      <c r="L18" s="98"/>
    </row>
    <row r="19" spans="2:12" ht="13.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9" t="s">
        <v>88</v>
      </c>
      <c r="L19" s="98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4" t="s">
        <v>89</v>
      </c>
      <c r="K20" s="115"/>
      <c r="L20" s="98"/>
    </row>
    <row r="21" spans="2:12" ht="16.5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4">
        <v>5241.6</v>
      </c>
      <c r="L21" s="98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4" t="s">
        <v>124</v>
      </c>
      <c r="K22" s="115"/>
      <c r="L22" s="98"/>
    </row>
    <row r="23" spans="2:12" ht="13.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4">
        <v>10</v>
      </c>
      <c r="L23" s="98"/>
    </row>
    <row r="24" spans="2:1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3.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06" t="s">
        <v>14</v>
      </c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1" ht="13.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3.5">
      <c r="B29" s="89" t="s">
        <v>29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3.5">
      <c r="B30" s="108" t="s">
        <v>15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2" ht="23.25" customHeight="1">
      <c r="B31" s="88" t="s">
        <v>40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ht="13.5">
      <c r="B35" s="110" t="s">
        <v>23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89.25" customHeight="1">
      <c r="B36" s="102" t="s">
        <v>24</v>
      </c>
      <c r="C36" s="103"/>
      <c r="D36" s="95" t="s">
        <v>36</v>
      </c>
      <c r="E36" s="104"/>
      <c r="F36" s="104"/>
      <c r="G36" s="104"/>
      <c r="H36" s="104"/>
      <c r="I36" s="25" t="s">
        <v>28</v>
      </c>
      <c r="J36" s="105" t="s">
        <v>42</v>
      </c>
      <c r="K36" s="103"/>
      <c r="L36" s="26" t="s">
        <v>44</v>
      </c>
    </row>
    <row r="37" spans="2:18" ht="31.5" customHeight="1">
      <c r="B37" s="101" t="s">
        <v>91</v>
      </c>
      <c r="C37" s="101"/>
      <c r="D37" s="91" t="s">
        <v>90</v>
      </c>
      <c r="E37" s="92"/>
      <c r="F37" s="92"/>
      <c r="G37" s="92"/>
      <c r="H37" s="93"/>
      <c r="I37" s="68">
        <v>1.125</v>
      </c>
      <c r="J37" s="150">
        <v>0.2</v>
      </c>
      <c r="K37" s="151"/>
      <c r="L37" s="27" t="str">
        <f aca="true" t="shared" si="0" ref="L37:L42">IF(J37&lt;&gt;0,IF(I37&lt;=J37,"TAK","NIE"),"")</f>
        <v>NIE</v>
      </c>
      <c r="R37" s="18"/>
    </row>
    <row r="38" spans="2:12" ht="31.5" customHeight="1">
      <c r="B38" s="101" t="s">
        <v>92</v>
      </c>
      <c r="C38" s="101"/>
      <c r="D38" s="91" t="s">
        <v>93</v>
      </c>
      <c r="E38" s="92"/>
      <c r="F38" s="92"/>
      <c r="G38" s="92"/>
      <c r="H38" s="93"/>
      <c r="I38" s="68">
        <v>1.201</v>
      </c>
      <c r="J38" s="150">
        <v>0.2</v>
      </c>
      <c r="K38" s="151"/>
      <c r="L38" s="27" t="str">
        <f t="shared" si="0"/>
        <v>NIE</v>
      </c>
    </row>
    <row r="39" spans="2:12" ht="31.5" customHeight="1">
      <c r="B39" s="101" t="s">
        <v>94</v>
      </c>
      <c r="C39" s="101"/>
      <c r="D39" s="91" t="s">
        <v>102</v>
      </c>
      <c r="E39" s="92"/>
      <c r="F39" s="92"/>
      <c r="G39" s="92"/>
      <c r="H39" s="93"/>
      <c r="I39" s="68">
        <v>1.914</v>
      </c>
      <c r="J39" s="150">
        <v>0.15</v>
      </c>
      <c r="K39" s="151"/>
      <c r="L39" s="27" t="str">
        <f t="shared" si="0"/>
        <v>NIE</v>
      </c>
    </row>
    <row r="40" spans="2:12" ht="31.5" customHeight="1">
      <c r="B40" s="99" t="s">
        <v>95</v>
      </c>
      <c r="C40" s="100"/>
      <c r="D40" s="91"/>
      <c r="E40" s="92"/>
      <c r="F40" s="92"/>
      <c r="G40" s="92"/>
      <c r="H40" s="93"/>
      <c r="I40" s="68">
        <v>4.545</v>
      </c>
      <c r="J40" s="150">
        <v>0.9</v>
      </c>
      <c r="K40" s="151"/>
      <c r="L40" s="27" t="str">
        <f t="shared" si="0"/>
        <v>NIE</v>
      </c>
    </row>
    <row r="41" spans="2:12" ht="31.5" customHeight="1">
      <c r="B41" s="99" t="s">
        <v>99</v>
      </c>
      <c r="C41" s="100"/>
      <c r="D41" s="91" t="s">
        <v>139</v>
      </c>
      <c r="E41" s="92"/>
      <c r="F41" s="92"/>
      <c r="G41" s="92"/>
      <c r="H41" s="93"/>
      <c r="I41" s="68">
        <v>4</v>
      </c>
      <c r="J41" s="150">
        <v>0.9</v>
      </c>
      <c r="K41" s="151"/>
      <c r="L41" s="27" t="str">
        <f t="shared" si="0"/>
        <v>NIE</v>
      </c>
    </row>
    <row r="42" spans="2:12" ht="31.5" customHeight="1">
      <c r="B42" s="99" t="s">
        <v>98</v>
      </c>
      <c r="C42" s="100"/>
      <c r="D42" s="91"/>
      <c r="E42" s="92"/>
      <c r="F42" s="92"/>
      <c r="G42" s="92"/>
      <c r="H42" s="93"/>
      <c r="I42" s="6">
        <v>0.109</v>
      </c>
      <c r="J42" s="97">
        <v>0.3</v>
      </c>
      <c r="K42" s="98"/>
      <c r="L42" s="27" t="str">
        <f t="shared" si="0"/>
        <v>TAK</v>
      </c>
    </row>
    <row r="43" spans="2:12" ht="31.5" customHeight="1">
      <c r="B43" s="99"/>
      <c r="C43" s="100"/>
      <c r="D43" s="91"/>
      <c r="E43" s="92"/>
      <c r="F43" s="92"/>
      <c r="G43" s="92"/>
      <c r="H43" s="93"/>
      <c r="I43" s="6"/>
      <c r="J43" s="97"/>
      <c r="K43" s="98"/>
      <c r="L43" s="27"/>
    </row>
    <row r="44" spans="2:12" ht="31.5" customHeight="1">
      <c r="B44" s="99"/>
      <c r="C44" s="100"/>
      <c r="D44" s="91"/>
      <c r="E44" s="92"/>
      <c r="F44" s="92"/>
      <c r="G44" s="92"/>
      <c r="H44" s="93"/>
      <c r="I44" s="6"/>
      <c r="J44" s="97"/>
      <c r="K44" s="98"/>
      <c r="L44" s="27"/>
    </row>
    <row r="45" spans="2:12" ht="31.5" customHeight="1">
      <c r="B45" s="99"/>
      <c r="C45" s="100"/>
      <c r="D45" s="91"/>
      <c r="E45" s="92"/>
      <c r="F45" s="92"/>
      <c r="G45" s="92"/>
      <c r="H45" s="93"/>
      <c r="I45" s="6"/>
      <c r="J45" s="97"/>
      <c r="K45" s="98"/>
      <c r="L45" s="27"/>
    </row>
    <row r="46" spans="2:12" ht="31.5" customHeight="1">
      <c r="B46" s="99"/>
      <c r="C46" s="100"/>
      <c r="D46" s="91"/>
      <c r="E46" s="92"/>
      <c r="F46" s="92"/>
      <c r="G46" s="92"/>
      <c r="H46" s="93"/>
      <c r="I46" s="6"/>
      <c r="J46" s="97"/>
      <c r="K46" s="98"/>
      <c r="L46" s="27"/>
    </row>
    <row r="47" spans="2:12" ht="33" customHeight="1">
      <c r="B47" s="91"/>
      <c r="C47" s="93"/>
      <c r="D47" s="96"/>
      <c r="E47" s="96"/>
      <c r="F47" s="96"/>
      <c r="G47" s="96"/>
      <c r="H47" s="96"/>
      <c r="I47" s="6"/>
      <c r="J47" s="97"/>
      <c r="K47" s="98"/>
      <c r="L47" s="27">
        <f>IF(J47&lt;&gt;0,IF(I47&lt;J44,"TAK","NIE"),"")</f>
      </c>
    </row>
    <row r="48" spans="2:12" ht="48.75" customHeight="1">
      <c r="B48" s="96" t="s">
        <v>34</v>
      </c>
      <c r="C48" s="96"/>
      <c r="D48" s="94" t="s">
        <v>82</v>
      </c>
      <c r="E48" s="94"/>
      <c r="F48" s="94"/>
      <c r="G48" s="94"/>
      <c r="H48" s="94"/>
      <c r="I48" s="94"/>
      <c r="J48" s="94"/>
      <c r="K48" s="94"/>
      <c r="L48" s="94"/>
    </row>
    <row r="49" spans="2:12" ht="15.75" customHeight="1">
      <c r="B49" s="20"/>
      <c r="C49" s="72" t="s">
        <v>5</v>
      </c>
      <c r="D49" s="73"/>
      <c r="E49" s="73"/>
      <c r="F49" s="73"/>
      <c r="G49" s="8"/>
      <c r="H49" s="7"/>
      <c r="I49" s="72" t="s">
        <v>32</v>
      </c>
      <c r="J49" s="73"/>
      <c r="K49" s="73"/>
      <c r="L49" s="20"/>
    </row>
    <row r="50" spans="2:12" ht="13.5">
      <c r="B50" s="20"/>
      <c r="C50" s="74" t="s">
        <v>30</v>
      </c>
      <c r="D50" s="74"/>
      <c r="E50" s="74"/>
      <c r="F50" s="74"/>
      <c r="G50" s="24"/>
      <c r="H50" s="8"/>
      <c r="I50" s="75"/>
      <c r="J50" s="76"/>
      <c r="K50" s="77"/>
      <c r="L50" s="20"/>
    </row>
    <row r="51" spans="2:12" ht="13.5">
      <c r="B51" s="20"/>
      <c r="C51" s="84" t="s">
        <v>84</v>
      </c>
      <c r="D51" s="84"/>
      <c r="E51" s="84"/>
      <c r="F51" s="84"/>
      <c r="G51" s="24"/>
      <c r="H51" s="8"/>
      <c r="I51" s="78"/>
      <c r="J51" s="79"/>
      <c r="K51" s="80"/>
      <c r="L51" s="20"/>
    </row>
    <row r="52" spans="2:12" ht="13.5">
      <c r="B52" s="20"/>
      <c r="C52" s="20"/>
      <c r="D52" s="20"/>
      <c r="E52" s="20"/>
      <c r="F52" s="20"/>
      <c r="G52" s="20"/>
      <c r="H52" s="8"/>
      <c r="I52" s="78"/>
      <c r="J52" s="79"/>
      <c r="K52" s="80"/>
      <c r="L52" s="20"/>
    </row>
    <row r="53" spans="2:12" ht="13.5">
      <c r="B53" s="20"/>
      <c r="C53" s="16"/>
      <c r="D53" s="16"/>
      <c r="E53" s="16"/>
      <c r="F53" s="16"/>
      <c r="G53" s="16"/>
      <c r="H53" s="8"/>
      <c r="I53" s="81"/>
      <c r="J53" s="82"/>
      <c r="K53" s="83"/>
      <c r="L53" s="20"/>
    </row>
    <row r="54" spans="2:12" ht="13.5">
      <c r="B54" s="20"/>
      <c r="C54" s="16"/>
      <c r="D54" s="16"/>
      <c r="E54" s="16"/>
      <c r="F54" s="16"/>
      <c r="G54" s="16"/>
      <c r="H54" s="8"/>
      <c r="I54" s="9" t="s">
        <v>31</v>
      </c>
      <c r="J54" s="70" t="s">
        <v>85</v>
      </c>
      <c r="K54" s="71"/>
      <c r="L54" s="20"/>
    </row>
    <row r="55" spans="2:12" ht="13.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3.5">
      <c r="B56" s="20"/>
      <c r="G56" s="20"/>
      <c r="H56" s="20"/>
      <c r="I56" s="20"/>
      <c r="J56" s="20"/>
      <c r="K56" s="20"/>
    </row>
    <row r="57" spans="2:11" ht="13.5">
      <c r="B57" s="16"/>
      <c r="G57" s="16"/>
      <c r="H57" s="16"/>
      <c r="I57" s="16"/>
      <c r="J57" s="16"/>
      <c r="K57" s="16"/>
    </row>
    <row r="58" spans="2:11" ht="13.5">
      <c r="B58" s="16"/>
      <c r="G58" s="16"/>
      <c r="H58" s="16"/>
      <c r="I58" s="16"/>
      <c r="J58" s="16"/>
      <c r="K58" s="16"/>
    </row>
    <row r="59" spans="2:11" ht="13.5">
      <c r="B59" s="16"/>
      <c r="G59" s="16"/>
      <c r="H59" s="16"/>
      <c r="I59" s="16"/>
      <c r="J59" s="16"/>
      <c r="K59" s="16"/>
    </row>
    <row r="63" spans="3:6" ht="13.5">
      <c r="C63" s="21"/>
      <c r="D63" s="21"/>
      <c r="E63" s="21"/>
      <c r="F63" s="21"/>
    </row>
    <row r="64" spans="2:7" ht="13.5">
      <c r="B64" s="21"/>
      <c r="C64" s="21"/>
      <c r="D64" s="21"/>
      <c r="E64" s="21"/>
      <c r="F64" s="21"/>
      <c r="G64" s="21"/>
    </row>
    <row r="65" spans="2:7" ht="13.5">
      <c r="B65" s="21"/>
      <c r="C65" s="21"/>
      <c r="D65" s="21"/>
      <c r="E65" s="21"/>
      <c r="F65" s="21"/>
      <c r="G65" s="21"/>
    </row>
    <row r="66" spans="2:7" ht="13.5">
      <c r="B66" s="21"/>
      <c r="C66" s="21"/>
      <c r="D66" s="21"/>
      <c r="E66" s="21"/>
      <c r="F66" s="21"/>
      <c r="G66" s="21"/>
    </row>
    <row r="67" spans="2:7" ht="13.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3.5" hidden="1">
      <c r="B69" s="21"/>
      <c r="C69" s="21"/>
      <c r="D69" s="21"/>
      <c r="E69" s="21"/>
      <c r="F69" s="21"/>
      <c r="G69" s="21"/>
    </row>
    <row r="70" spans="2:7" ht="13.5">
      <c r="B70" s="21"/>
      <c r="C70" s="21"/>
      <c r="D70" s="21"/>
      <c r="E70" s="21"/>
      <c r="F70" s="21"/>
      <c r="G70" s="21"/>
    </row>
    <row r="71" spans="2:7" ht="13.5">
      <c r="B71" s="21"/>
      <c r="C71" s="21"/>
      <c r="D71" s="21"/>
      <c r="E71" s="21"/>
      <c r="F71" s="21"/>
      <c r="G71" s="21"/>
    </row>
  </sheetData>
  <sheetProtection/>
  <mergeCells count="89">
    <mergeCell ref="J54:K54"/>
    <mergeCell ref="C49:F49"/>
    <mergeCell ref="I49:K49"/>
    <mergeCell ref="C50:F50"/>
    <mergeCell ref="I50:K53"/>
    <mergeCell ref="C51:F51"/>
    <mergeCell ref="B48:C48"/>
    <mergeCell ref="D48:L48"/>
    <mergeCell ref="B46:C46"/>
    <mergeCell ref="D46:H46"/>
    <mergeCell ref="J46:K46"/>
    <mergeCell ref="B47:C47"/>
    <mergeCell ref="D47:H47"/>
    <mergeCell ref="J47:K47"/>
    <mergeCell ref="B44:C44"/>
    <mergeCell ref="D44:H44"/>
    <mergeCell ref="J44:K44"/>
    <mergeCell ref="B45:C45"/>
    <mergeCell ref="D45:H45"/>
    <mergeCell ref="J45:K45"/>
    <mergeCell ref="B42:C42"/>
    <mergeCell ref="D42:H42"/>
    <mergeCell ref="J42:K42"/>
    <mergeCell ref="B43:C43"/>
    <mergeCell ref="D43:H43"/>
    <mergeCell ref="J43:K43"/>
    <mergeCell ref="B40:C40"/>
    <mergeCell ref="D40:H40"/>
    <mergeCell ref="J40:K40"/>
    <mergeCell ref="B41:C41"/>
    <mergeCell ref="D41:H41"/>
    <mergeCell ref="J41:K41"/>
    <mergeCell ref="B38:C38"/>
    <mergeCell ref="D38:H38"/>
    <mergeCell ref="J38:K38"/>
    <mergeCell ref="B39:C39"/>
    <mergeCell ref="D39:H39"/>
    <mergeCell ref="J39:K39"/>
    <mergeCell ref="B34:L34"/>
    <mergeCell ref="B35:L35"/>
    <mergeCell ref="B36:C36"/>
    <mergeCell ref="D36:H36"/>
    <mergeCell ref="J36:K36"/>
    <mergeCell ref="B37:C37"/>
    <mergeCell ref="D37:H37"/>
    <mergeCell ref="J37:K37"/>
    <mergeCell ref="C26:I26"/>
    <mergeCell ref="J26:L26"/>
    <mergeCell ref="C27:L27"/>
    <mergeCell ref="B29:K29"/>
    <mergeCell ref="B30:K30"/>
    <mergeCell ref="B31:L31"/>
    <mergeCell ref="B21:J21"/>
    <mergeCell ref="K21:L21"/>
    <mergeCell ref="B22:I22"/>
    <mergeCell ref="J22:L22"/>
    <mergeCell ref="B23:J23"/>
    <mergeCell ref="K23:L23"/>
    <mergeCell ref="B18:J18"/>
    <mergeCell ref="K18:L18"/>
    <mergeCell ref="B19:J19"/>
    <mergeCell ref="K19:L19"/>
    <mergeCell ref="B20:I20"/>
    <mergeCell ref="J20:L20"/>
    <mergeCell ref="B14:E14"/>
    <mergeCell ref="F14:L14"/>
    <mergeCell ref="B15:E15"/>
    <mergeCell ref="F15:L15"/>
    <mergeCell ref="B16:L16"/>
    <mergeCell ref="B17:L17"/>
    <mergeCell ref="B11:E11"/>
    <mergeCell ref="F11:L11"/>
    <mergeCell ref="B12:E12"/>
    <mergeCell ref="F12:L12"/>
    <mergeCell ref="B13:E13"/>
    <mergeCell ref="G13:H13"/>
    <mergeCell ref="J13:K13"/>
    <mergeCell ref="B8:E8"/>
    <mergeCell ref="F8:L8"/>
    <mergeCell ref="B9:E9"/>
    <mergeCell ref="F9:L9"/>
    <mergeCell ref="B10:E10"/>
    <mergeCell ref="F10:L10"/>
    <mergeCell ref="B2:L3"/>
    <mergeCell ref="B5:L5"/>
    <mergeCell ref="B6:E6"/>
    <mergeCell ref="F6:L6"/>
    <mergeCell ref="B7:E7"/>
    <mergeCell ref="F7:L7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71"/>
  <sheetViews>
    <sheetView view="pageBreakPreview" zoomScale="85" zoomScaleSheetLayoutView="85" zoomScalePageLayoutView="55" workbookViewId="0" topLeftCell="A42">
      <selection activeCell="L55" sqref="L55"/>
    </sheetView>
  </sheetViews>
  <sheetFormatPr defaultColWidth="9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3.5">
      <c r="K1" s="14"/>
    </row>
    <row r="2" spans="2:12" ht="14.25" customHeight="1">
      <c r="B2" s="143" t="s">
        <v>126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31.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145" t="s">
        <v>7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2:12" ht="19.5" customHeight="1" thickBot="1">
      <c r="B6" s="148" t="s">
        <v>16</v>
      </c>
      <c r="C6" s="149"/>
      <c r="D6" s="149"/>
      <c r="E6" s="149"/>
      <c r="F6" s="137" t="e">
        <f>#REF!</f>
        <v>#REF!</v>
      </c>
      <c r="G6" s="138"/>
      <c r="H6" s="138"/>
      <c r="I6" s="138"/>
      <c r="J6" s="138"/>
      <c r="K6" s="138"/>
      <c r="L6" s="139"/>
    </row>
    <row r="7" spans="2:12" ht="49.5" customHeight="1" thickBot="1">
      <c r="B7" s="140" t="s">
        <v>17</v>
      </c>
      <c r="C7" s="141"/>
      <c r="D7" s="141"/>
      <c r="E7" s="142"/>
      <c r="F7" s="137" t="s">
        <v>87</v>
      </c>
      <c r="G7" s="138"/>
      <c r="H7" s="138"/>
      <c r="I7" s="138"/>
      <c r="J7" s="138"/>
      <c r="K7" s="138"/>
      <c r="L7" s="139"/>
    </row>
    <row r="8" spans="2:12" ht="26.25" customHeight="1" thickBot="1">
      <c r="B8" s="140" t="s">
        <v>8</v>
      </c>
      <c r="C8" s="141"/>
      <c r="D8" s="141"/>
      <c r="E8" s="142"/>
      <c r="F8" s="137" t="s">
        <v>86</v>
      </c>
      <c r="G8" s="138"/>
      <c r="H8" s="138"/>
      <c r="I8" s="138"/>
      <c r="J8" s="138"/>
      <c r="K8" s="138"/>
      <c r="L8" s="139"/>
    </row>
    <row r="9" spans="2:12" ht="37.5" customHeight="1" thickBot="1">
      <c r="B9" s="140" t="s">
        <v>9</v>
      </c>
      <c r="C9" s="141"/>
      <c r="D9" s="141"/>
      <c r="E9" s="142"/>
      <c r="F9" s="137" t="e">
        <f>#REF!</f>
        <v>#REF!</v>
      </c>
      <c r="G9" s="138"/>
      <c r="H9" s="138"/>
      <c r="I9" s="138"/>
      <c r="J9" s="138"/>
      <c r="K9" s="138"/>
      <c r="L9" s="139"/>
    </row>
    <row r="10" spans="2:12" ht="26.25" customHeight="1" thickBot="1">
      <c r="B10" s="140" t="s">
        <v>10</v>
      </c>
      <c r="C10" s="141"/>
      <c r="D10" s="141"/>
      <c r="E10" s="142"/>
      <c r="F10" s="137" t="e">
        <f>F9</f>
        <v>#REF!</v>
      </c>
      <c r="G10" s="138"/>
      <c r="H10" s="138"/>
      <c r="I10" s="138"/>
      <c r="J10" s="138"/>
      <c r="K10" s="138"/>
      <c r="L10" s="139"/>
    </row>
    <row r="11" spans="2:12" ht="26.25" customHeight="1" thickBot="1">
      <c r="B11" s="140" t="s">
        <v>38</v>
      </c>
      <c r="C11" s="141"/>
      <c r="D11" s="141"/>
      <c r="E11" s="142"/>
      <c r="F11" s="137">
        <v>1231.7</v>
      </c>
      <c r="G11" s="138"/>
      <c r="H11" s="138"/>
      <c r="I11" s="138"/>
      <c r="J11" s="138"/>
      <c r="K11" s="138"/>
      <c r="L11" s="139"/>
    </row>
    <row r="12" spans="2:12" ht="37.5" customHeight="1" thickBot="1">
      <c r="B12" s="120" t="s">
        <v>39</v>
      </c>
      <c r="C12" s="121"/>
      <c r="D12" s="121"/>
      <c r="E12" s="122"/>
      <c r="F12" s="123">
        <f>F11</f>
        <v>1231.7</v>
      </c>
      <c r="G12" s="124"/>
      <c r="H12" s="124"/>
      <c r="I12" s="124"/>
      <c r="J12" s="124"/>
      <c r="K12" s="124"/>
      <c r="L12" s="125"/>
    </row>
    <row r="13" spans="2:12" ht="63" customHeight="1" thickBot="1">
      <c r="B13" s="120" t="s">
        <v>35</v>
      </c>
      <c r="C13" s="121"/>
      <c r="D13" s="121"/>
      <c r="E13" s="122"/>
      <c r="F13" s="57">
        <v>0</v>
      </c>
      <c r="G13" s="132" t="s">
        <v>74</v>
      </c>
      <c r="H13" s="132"/>
      <c r="I13" s="58">
        <f>F13/F12</f>
        <v>0</v>
      </c>
      <c r="J13" s="133" t="s">
        <v>75</v>
      </c>
      <c r="K13" s="133"/>
      <c r="L13" s="57">
        <v>0</v>
      </c>
    </row>
    <row r="14" spans="2:12" ht="43.5" customHeight="1" thickBot="1">
      <c r="B14" s="120" t="s">
        <v>76</v>
      </c>
      <c r="C14" s="121"/>
      <c r="D14" s="121"/>
      <c r="E14" s="122"/>
      <c r="F14" s="134">
        <f>I13*L13/8760</f>
        <v>0</v>
      </c>
      <c r="G14" s="135"/>
      <c r="H14" s="135"/>
      <c r="I14" s="135"/>
      <c r="J14" s="135"/>
      <c r="K14" s="135"/>
      <c r="L14" s="136"/>
    </row>
    <row r="15" spans="2:12" ht="33.75" customHeight="1">
      <c r="B15" s="120" t="s">
        <v>11</v>
      </c>
      <c r="C15" s="121"/>
      <c r="D15" s="121"/>
      <c r="E15" s="122"/>
      <c r="F15" s="123" t="s">
        <v>77</v>
      </c>
      <c r="G15" s="124"/>
      <c r="H15" s="124"/>
      <c r="I15" s="124"/>
      <c r="J15" s="124"/>
      <c r="K15" s="124"/>
      <c r="L15" s="125"/>
    </row>
    <row r="16" spans="2:12" ht="13.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2:12" ht="15" customHeight="1">
      <c r="B17" s="85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2:12" ht="13.5">
      <c r="B18" s="129" t="s">
        <v>19</v>
      </c>
      <c r="C18" s="130"/>
      <c r="D18" s="130"/>
      <c r="E18" s="130"/>
      <c r="F18" s="130"/>
      <c r="G18" s="130"/>
      <c r="H18" s="130"/>
      <c r="I18" s="130"/>
      <c r="J18" s="131"/>
      <c r="K18" s="114" t="s">
        <v>138</v>
      </c>
      <c r="L18" s="98"/>
    </row>
    <row r="19" spans="2:12" ht="13.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9" t="s">
        <v>88</v>
      </c>
      <c r="L19" s="98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4" t="s">
        <v>89</v>
      </c>
      <c r="K20" s="115"/>
      <c r="L20" s="98"/>
    </row>
    <row r="21" spans="2:12" ht="16.5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4">
        <v>3325.6</v>
      </c>
      <c r="L21" s="98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4" t="s">
        <v>124</v>
      </c>
      <c r="K22" s="115"/>
      <c r="L22" s="98"/>
    </row>
    <row r="23" spans="2:12" ht="13.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4">
        <v>10</v>
      </c>
      <c r="L23" s="98"/>
    </row>
    <row r="24" spans="2:1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3.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06" t="s">
        <v>14</v>
      </c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1" ht="13.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3.5">
      <c r="B29" s="89" t="s">
        <v>29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3.5">
      <c r="B30" s="108" t="s">
        <v>15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2" ht="23.25" customHeight="1">
      <c r="B31" s="88" t="s">
        <v>40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ht="13.5">
      <c r="B35" s="110" t="s">
        <v>23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89.25" customHeight="1">
      <c r="B36" s="102" t="s">
        <v>24</v>
      </c>
      <c r="C36" s="103"/>
      <c r="D36" s="95" t="s">
        <v>36</v>
      </c>
      <c r="E36" s="104"/>
      <c r="F36" s="104"/>
      <c r="G36" s="104"/>
      <c r="H36" s="104"/>
      <c r="I36" s="25" t="s">
        <v>28</v>
      </c>
      <c r="J36" s="105" t="s">
        <v>42</v>
      </c>
      <c r="K36" s="103"/>
      <c r="L36" s="26" t="s">
        <v>44</v>
      </c>
    </row>
    <row r="37" spans="2:18" ht="31.5" customHeight="1">
      <c r="B37" s="101" t="s">
        <v>91</v>
      </c>
      <c r="C37" s="101"/>
      <c r="D37" s="91" t="s">
        <v>90</v>
      </c>
      <c r="E37" s="92"/>
      <c r="F37" s="92"/>
      <c r="G37" s="92"/>
      <c r="H37" s="93"/>
      <c r="I37" s="68">
        <v>1.125</v>
      </c>
      <c r="J37" s="150">
        <v>0.2</v>
      </c>
      <c r="K37" s="151"/>
      <c r="L37" s="27" t="str">
        <f>IF(J37&lt;&gt;0,IF(I37&lt;=J37,"TAK","NIE"),"")</f>
        <v>NIE</v>
      </c>
      <c r="R37" s="18"/>
    </row>
    <row r="38" spans="2:12" ht="31.5" customHeight="1">
      <c r="B38" s="101" t="s">
        <v>92</v>
      </c>
      <c r="C38" s="101"/>
      <c r="D38" s="91" t="s">
        <v>93</v>
      </c>
      <c r="E38" s="92"/>
      <c r="F38" s="92"/>
      <c r="G38" s="92"/>
      <c r="H38" s="93"/>
      <c r="I38" s="68">
        <v>1.201</v>
      </c>
      <c r="J38" s="150">
        <v>0.2</v>
      </c>
      <c r="K38" s="151"/>
      <c r="L38" s="27" t="str">
        <f aca="true" t="shared" si="0" ref="L38:L45">IF(J38&lt;&gt;0,IF(I38&lt;=J38,"TAK","NIE"),"")</f>
        <v>NIE</v>
      </c>
    </row>
    <row r="39" spans="2:12" ht="31.5" customHeight="1">
      <c r="B39" s="101" t="s">
        <v>94</v>
      </c>
      <c r="C39" s="101"/>
      <c r="D39" s="91" t="s">
        <v>102</v>
      </c>
      <c r="E39" s="92"/>
      <c r="F39" s="92"/>
      <c r="G39" s="92"/>
      <c r="H39" s="93"/>
      <c r="I39" s="68">
        <v>1.914</v>
      </c>
      <c r="J39" s="150">
        <v>0.15</v>
      </c>
      <c r="K39" s="151"/>
      <c r="L39" s="27" t="str">
        <f t="shared" si="0"/>
        <v>NIE</v>
      </c>
    </row>
    <row r="40" spans="2:12" ht="31.5" customHeight="1">
      <c r="B40" s="99" t="s">
        <v>95</v>
      </c>
      <c r="C40" s="100"/>
      <c r="D40" s="91"/>
      <c r="E40" s="92"/>
      <c r="F40" s="92"/>
      <c r="G40" s="92"/>
      <c r="H40" s="93"/>
      <c r="I40" s="68">
        <v>4.545</v>
      </c>
      <c r="J40" s="150">
        <v>0.9</v>
      </c>
      <c r="K40" s="151"/>
      <c r="L40" s="27" t="str">
        <f t="shared" si="0"/>
        <v>NIE</v>
      </c>
    </row>
    <row r="41" spans="2:12" ht="31.5" customHeight="1">
      <c r="B41" s="99" t="s">
        <v>99</v>
      </c>
      <c r="C41" s="100"/>
      <c r="D41" s="91" t="s">
        <v>139</v>
      </c>
      <c r="E41" s="92"/>
      <c r="F41" s="92"/>
      <c r="G41" s="92"/>
      <c r="H41" s="93"/>
      <c r="I41" s="68">
        <v>4</v>
      </c>
      <c r="J41" s="150">
        <v>0.9</v>
      </c>
      <c r="K41" s="151"/>
      <c r="L41" s="27" t="str">
        <f t="shared" si="0"/>
        <v>NIE</v>
      </c>
    </row>
    <row r="42" spans="2:12" ht="31.5" customHeight="1">
      <c r="B42" s="99" t="s">
        <v>108</v>
      </c>
      <c r="C42" s="100"/>
      <c r="D42" s="91" t="s">
        <v>111</v>
      </c>
      <c r="E42" s="92"/>
      <c r="F42" s="92"/>
      <c r="G42" s="92"/>
      <c r="H42" s="93"/>
      <c r="I42" s="6">
        <v>0.629</v>
      </c>
      <c r="J42" s="97">
        <v>0.2</v>
      </c>
      <c r="K42" s="98"/>
      <c r="L42" s="27" t="str">
        <f t="shared" si="0"/>
        <v>NIE</v>
      </c>
    </row>
    <row r="43" spans="2:12" ht="31.5" customHeight="1">
      <c r="B43" s="99" t="s">
        <v>109</v>
      </c>
      <c r="C43" s="100"/>
      <c r="D43" s="91"/>
      <c r="E43" s="92"/>
      <c r="F43" s="92"/>
      <c r="G43" s="92"/>
      <c r="H43" s="93"/>
      <c r="I43" s="6">
        <v>0.21</v>
      </c>
      <c r="J43" s="97">
        <v>0.3</v>
      </c>
      <c r="K43" s="98"/>
      <c r="L43" s="27" t="str">
        <f t="shared" si="0"/>
        <v>TAK</v>
      </c>
    </row>
    <row r="44" spans="2:12" ht="31.5" customHeight="1">
      <c r="B44" s="99" t="s">
        <v>110</v>
      </c>
      <c r="C44" s="100"/>
      <c r="D44" s="91"/>
      <c r="E44" s="92"/>
      <c r="F44" s="92"/>
      <c r="G44" s="92"/>
      <c r="H44" s="93"/>
      <c r="I44" s="6">
        <v>0.149</v>
      </c>
      <c r="J44" s="97">
        <v>0.3</v>
      </c>
      <c r="K44" s="98"/>
      <c r="L44" s="27" t="str">
        <f t="shared" si="0"/>
        <v>TAK</v>
      </c>
    </row>
    <row r="45" spans="2:12" ht="31.5" customHeight="1">
      <c r="B45" s="99" t="s">
        <v>112</v>
      </c>
      <c r="C45" s="100"/>
      <c r="D45" s="91"/>
      <c r="E45" s="92"/>
      <c r="F45" s="92"/>
      <c r="G45" s="92"/>
      <c r="H45" s="93"/>
      <c r="I45" s="6">
        <v>5.6</v>
      </c>
      <c r="J45" s="97">
        <v>1.3</v>
      </c>
      <c r="K45" s="98"/>
      <c r="L45" s="27" t="str">
        <f t="shared" si="0"/>
        <v>NIE</v>
      </c>
    </row>
    <row r="46" spans="2:12" ht="31.5" customHeight="1">
      <c r="B46" s="99"/>
      <c r="C46" s="100"/>
      <c r="D46" s="91"/>
      <c r="E46" s="92"/>
      <c r="F46" s="92"/>
      <c r="G46" s="92"/>
      <c r="H46" s="93"/>
      <c r="I46" s="6"/>
      <c r="J46" s="97"/>
      <c r="K46" s="98"/>
      <c r="L46" s="27"/>
    </row>
    <row r="47" spans="2:12" ht="33" customHeight="1">
      <c r="B47" s="91"/>
      <c r="C47" s="93"/>
      <c r="D47" s="96"/>
      <c r="E47" s="96"/>
      <c r="F47" s="96"/>
      <c r="G47" s="96"/>
      <c r="H47" s="96"/>
      <c r="I47" s="6"/>
      <c r="J47" s="97"/>
      <c r="K47" s="98"/>
      <c r="L47" s="27">
        <f>IF(J47&lt;&gt;0,IF(I47&lt;J44,"TAK","NIE"),"")</f>
      </c>
    </row>
    <row r="48" spans="2:12" ht="48.75" customHeight="1">
      <c r="B48" s="96" t="s">
        <v>34</v>
      </c>
      <c r="C48" s="96"/>
      <c r="D48" s="94" t="s">
        <v>82</v>
      </c>
      <c r="E48" s="94"/>
      <c r="F48" s="94"/>
      <c r="G48" s="94"/>
      <c r="H48" s="94"/>
      <c r="I48" s="94"/>
      <c r="J48" s="94"/>
      <c r="K48" s="94"/>
      <c r="L48" s="94"/>
    </row>
    <row r="49" spans="2:12" ht="15.75" customHeight="1">
      <c r="B49" s="20"/>
      <c r="C49" s="72" t="s">
        <v>5</v>
      </c>
      <c r="D49" s="73"/>
      <c r="E49" s="73"/>
      <c r="F49" s="73"/>
      <c r="G49" s="8"/>
      <c r="H49" s="7"/>
      <c r="I49" s="72" t="s">
        <v>32</v>
      </c>
      <c r="J49" s="73"/>
      <c r="K49" s="73"/>
      <c r="L49" s="20"/>
    </row>
    <row r="50" spans="2:12" ht="13.5">
      <c r="B50" s="20"/>
      <c r="C50" s="74" t="s">
        <v>30</v>
      </c>
      <c r="D50" s="74"/>
      <c r="E50" s="74"/>
      <c r="F50" s="74"/>
      <c r="G50" s="24"/>
      <c r="H50" s="8"/>
      <c r="I50" s="75"/>
      <c r="J50" s="76"/>
      <c r="K50" s="77"/>
      <c r="L50" s="20"/>
    </row>
    <row r="51" spans="2:12" ht="13.5">
      <c r="B51" s="20"/>
      <c r="C51" s="84" t="s">
        <v>84</v>
      </c>
      <c r="D51" s="84"/>
      <c r="E51" s="84"/>
      <c r="F51" s="84"/>
      <c r="G51" s="24"/>
      <c r="H51" s="8"/>
      <c r="I51" s="78"/>
      <c r="J51" s="79"/>
      <c r="K51" s="80"/>
      <c r="L51" s="20"/>
    </row>
    <row r="52" spans="2:12" ht="13.5">
      <c r="B52" s="20"/>
      <c r="C52" s="20"/>
      <c r="D52" s="20"/>
      <c r="E52" s="20"/>
      <c r="F52" s="20"/>
      <c r="G52" s="20"/>
      <c r="H52" s="8"/>
      <c r="I52" s="78"/>
      <c r="J52" s="79"/>
      <c r="K52" s="80"/>
      <c r="L52" s="20"/>
    </row>
    <row r="53" spans="2:12" ht="13.5">
      <c r="B53" s="20"/>
      <c r="C53" s="16"/>
      <c r="D53" s="16"/>
      <c r="E53" s="16"/>
      <c r="F53" s="16"/>
      <c r="G53" s="16"/>
      <c r="H53" s="8"/>
      <c r="I53" s="81"/>
      <c r="J53" s="82"/>
      <c r="K53" s="83"/>
      <c r="L53" s="20"/>
    </row>
    <row r="54" spans="2:12" ht="13.5">
      <c r="B54" s="20"/>
      <c r="C54" s="16"/>
      <c r="D54" s="16"/>
      <c r="E54" s="16"/>
      <c r="F54" s="16"/>
      <c r="G54" s="16"/>
      <c r="H54" s="8"/>
      <c r="I54" s="9" t="s">
        <v>31</v>
      </c>
      <c r="J54" s="70" t="s">
        <v>85</v>
      </c>
      <c r="K54" s="71"/>
      <c r="L54" s="20"/>
    </row>
    <row r="55" spans="2:12" ht="13.5">
      <c r="B55" s="61" t="s">
        <v>83</v>
      </c>
      <c r="C55" s="16"/>
      <c r="D55" s="16"/>
      <c r="E55" s="16"/>
      <c r="F55" s="16"/>
      <c r="G55" s="8"/>
      <c r="H55" s="8"/>
      <c r="I55" s="8"/>
      <c r="J55" s="7"/>
      <c r="K55" s="20"/>
      <c r="L55" s="62"/>
    </row>
    <row r="56" spans="2:11" ht="13.5">
      <c r="B56" s="20"/>
      <c r="G56" s="20"/>
      <c r="H56" s="20"/>
      <c r="I56" s="20"/>
      <c r="J56" s="20"/>
      <c r="K56" s="20"/>
    </row>
    <row r="57" spans="2:11" ht="13.5">
      <c r="B57" s="16"/>
      <c r="G57" s="16"/>
      <c r="H57" s="16"/>
      <c r="I57" s="16"/>
      <c r="J57" s="16"/>
      <c r="K57" s="16"/>
    </row>
    <row r="58" spans="2:11" ht="13.5">
      <c r="B58" s="16"/>
      <c r="G58" s="16"/>
      <c r="H58" s="16"/>
      <c r="I58" s="16"/>
      <c r="J58" s="16"/>
      <c r="K58" s="16"/>
    </row>
    <row r="59" spans="2:11" ht="13.5">
      <c r="B59" s="16"/>
      <c r="G59" s="16"/>
      <c r="H59" s="16"/>
      <c r="I59" s="16"/>
      <c r="J59" s="16"/>
      <c r="K59" s="16"/>
    </row>
    <row r="63" spans="3:6" ht="13.5">
      <c r="C63" s="21"/>
      <c r="D63" s="21"/>
      <c r="E63" s="21"/>
      <c r="F63" s="21"/>
    </row>
    <row r="64" spans="2:7" ht="13.5">
      <c r="B64" s="21"/>
      <c r="C64" s="21"/>
      <c r="D64" s="21"/>
      <c r="E64" s="21"/>
      <c r="F64" s="21"/>
      <c r="G64" s="21"/>
    </row>
    <row r="65" spans="2:7" ht="13.5">
      <c r="B65" s="21"/>
      <c r="C65" s="21"/>
      <c r="D65" s="21"/>
      <c r="E65" s="21"/>
      <c r="F65" s="21"/>
      <c r="G65" s="21"/>
    </row>
    <row r="66" spans="2:7" ht="13.5">
      <c r="B66" s="21"/>
      <c r="C66" s="21"/>
      <c r="D66" s="21"/>
      <c r="E66" s="21"/>
      <c r="F66" s="21"/>
      <c r="G66" s="21"/>
    </row>
    <row r="67" spans="2:7" ht="13.5">
      <c r="B67" s="21"/>
      <c r="C67" s="21"/>
      <c r="D67" s="21"/>
      <c r="E67" s="21"/>
      <c r="F67" s="21"/>
      <c r="G67" s="21"/>
    </row>
    <row r="68" spans="2:7" ht="8.25" customHeight="1">
      <c r="B68" s="21"/>
      <c r="C68" s="21"/>
      <c r="D68" s="21"/>
      <c r="E68" s="21"/>
      <c r="F68" s="21"/>
      <c r="G68" s="21"/>
    </row>
    <row r="69" spans="2:7" ht="13.5" hidden="1">
      <c r="B69" s="21"/>
      <c r="C69" s="21"/>
      <c r="D69" s="21"/>
      <c r="E69" s="21"/>
      <c r="F69" s="21"/>
      <c r="G69" s="21"/>
    </row>
    <row r="70" spans="2:7" ht="13.5">
      <c r="B70" s="21"/>
      <c r="C70" s="21"/>
      <c r="D70" s="21"/>
      <c r="E70" s="21"/>
      <c r="F70" s="21"/>
      <c r="G70" s="21"/>
    </row>
    <row r="71" spans="2:7" ht="13.5">
      <c r="B71" s="21"/>
      <c r="C71" s="21"/>
      <c r="D71" s="21"/>
      <c r="E71" s="21"/>
      <c r="F71" s="21"/>
      <c r="G71" s="21"/>
    </row>
  </sheetData>
  <sheetProtection/>
  <mergeCells count="89">
    <mergeCell ref="J54:K54"/>
    <mergeCell ref="C49:F49"/>
    <mergeCell ref="I49:K49"/>
    <mergeCell ref="C50:F50"/>
    <mergeCell ref="I50:K53"/>
    <mergeCell ref="C51:F51"/>
    <mergeCell ref="B48:C48"/>
    <mergeCell ref="D48:L48"/>
    <mergeCell ref="B46:C46"/>
    <mergeCell ref="D46:H46"/>
    <mergeCell ref="J46:K46"/>
    <mergeCell ref="B47:C47"/>
    <mergeCell ref="D47:H47"/>
    <mergeCell ref="J47:K47"/>
    <mergeCell ref="B44:C44"/>
    <mergeCell ref="D44:H44"/>
    <mergeCell ref="J44:K44"/>
    <mergeCell ref="B45:C45"/>
    <mergeCell ref="D45:H45"/>
    <mergeCell ref="J45:K45"/>
    <mergeCell ref="B42:C42"/>
    <mergeCell ref="D42:H42"/>
    <mergeCell ref="J42:K42"/>
    <mergeCell ref="B43:C43"/>
    <mergeCell ref="D43:H43"/>
    <mergeCell ref="J43:K43"/>
    <mergeCell ref="B40:C40"/>
    <mergeCell ref="D40:H40"/>
    <mergeCell ref="J40:K40"/>
    <mergeCell ref="B41:C41"/>
    <mergeCell ref="D41:H41"/>
    <mergeCell ref="J41:K41"/>
    <mergeCell ref="B38:C38"/>
    <mergeCell ref="D38:H38"/>
    <mergeCell ref="J38:K38"/>
    <mergeCell ref="B39:C39"/>
    <mergeCell ref="D39:H39"/>
    <mergeCell ref="J39:K39"/>
    <mergeCell ref="B34:L34"/>
    <mergeCell ref="B35:L35"/>
    <mergeCell ref="B36:C36"/>
    <mergeCell ref="D36:H36"/>
    <mergeCell ref="J36:K36"/>
    <mergeCell ref="B37:C37"/>
    <mergeCell ref="D37:H37"/>
    <mergeCell ref="J37:K37"/>
    <mergeCell ref="C26:I26"/>
    <mergeCell ref="J26:L26"/>
    <mergeCell ref="C27:L27"/>
    <mergeCell ref="B29:K29"/>
    <mergeCell ref="B30:K30"/>
    <mergeCell ref="B31:L31"/>
    <mergeCell ref="B21:J21"/>
    <mergeCell ref="K21:L21"/>
    <mergeCell ref="B22:I22"/>
    <mergeCell ref="J22:L22"/>
    <mergeCell ref="B23:J23"/>
    <mergeCell ref="K23:L23"/>
    <mergeCell ref="B18:J18"/>
    <mergeCell ref="K18:L18"/>
    <mergeCell ref="B19:J19"/>
    <mergeCell ref="K19:L19"/>
    <mergeCell ref="B20:I20"/>
    <mergeCell ref="J20:L20"/>
    <mergeCell ref="B14:E14"/>
    <mergeCell ref="F14:L14"/>
    <mergeCell ref="B15:E15"/>
    <mergeCell ref="F15:L15"/>
    <mergeCell ref="B16:L16"/>
    <mergeCell ref="B17:L17"/>
    <mergeCell ref="B11:E11"/>
    <mergeCell ref="F11:L11"/>
    <mergeCell ref="B12:E12"/>
    <mergeCell ref="F12:L12"/>
    <mergeCell ref="B13:E13"/>
    <mergeCell ref="G13:H13"/>
    <mergeCell ref="J13:K13"/>
    <mergeCell ref="B8:E8"/>
    <mergeCell ref="F8:L8"/>
    <mergeCell ref="B9:E9"/>
    <mergeCell ref="F9:L9"/>
    <mergeCell ref="B10:E10"/>
    <mergeCell ref="F10:L10"/>
    <mergeCell ref="B2:L3"/>
    <mergeCell ref="B5:L5"/>
    <mergeCell ref="B6:E6"/>
    <mergeCell ref="F6:L6"/>
    <mergeCell ref="B7:E7"/>
    <mergeCell ref="F7:L7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100" max="255" man="1"/>
    <brk id="103" max="255" man="1"/>
    <brk id="190" max="255" man="1"/>
    <brk id="195" max="255" man="1"/>
    <brk id="282" max="255" man="1"/>
    <brk id="287" max="255" man="1"/>
    <brk id="374" max="255" man="1"/>
    <brk id="379" max="255" man="1"/>
    <brk id="466" max="255" man="1"/>
    <brk id="553" max="255" man="1"/>
    <brk id="640" max="255" man="1"/>
    <brk id="727" max="255" man="1"/>
    <brk id="814" max="255" man="1"/>
    <brk id="901" max="255" man="1"/>
    <brk id="988" max="255" man="1"/>
    <brk id="1075" max="255" man="1"/>
    <brk id="1162" max="255" man="1"/>
    <brk id="1249" max="255" man="1"/>
    <brk id="1336" max="255" man="1"/>
    <brk id="1423" max="255" man="1"/>
    <brk id="1510" max="255" man="1"/>
    <brk id="1597" max="255" man="1"/>
    <brk id="1684" max="255" man="1"/>
    <brk id="1771" max="255" man="1"/>
    <brk id="1858" max="255" man="1"/>
    <brk id="1945" max="255" man="1"/>
    <brk id="2032" max="255" man="1"/>
    <brk id="2119" max="255" man="1"/>
    <brk id="2206" max="255" man="1"/>
    <brk id="2293" max="255" man="1"/>
    <brk id="2380" max="255" man="1"/>
    <brk id="2467" max="255" man="1"/>
    <brk id="2554" max="255" man="1"/>
    <brk id="2641" max="255" man="1"/>
    <brk id="2728" max="255" man="1"/>
    <brk id="2815" max="255" man="1"/>
    <brk id="2902" max="255" man="1"/>
    <brk id="2989" max="255" man="1"/>
    <brk id="3076" max="255" man="1"/>
    <brk id="3163" max="255" man="1"/>
    <brk id="3250" max="255" man="1"/>
    <brk id="3337" max="255" man="1"/>
    <brk id="3424" max="255" man="1"/>
    <brk id="3511" max="255" man="1"/>
    <brk id="3598" max="255" man="1"/>
    <brk id="3685" max="255" man="1"/>
    <brk id="3772" max="255" man="1"/>
    <brk id="3859" max="255" man="1"/>
    <brk id="3946" max="255" man="1"/>
    <brk id="4033" max="255" man="1"/>
    <brk id="4120" max="255" man="1"/>
    <brk id="4207" max="255" man="1"/>
    <brk id="4294" max="255" man="1"/>
    <brk id="4381" max="255" man="1"/>
    <brk id="4468" max="255" man="1"/>
    <brk id="4555" max="255" man="1"/>
    <brk id="4642" max="255" man="1"/>
    <brk id="4729" max="255" man="1"/>
    <brk id="4816" max="255" man="1"/>
    <brk id="4903" max="255" man="1"/>
    <brk id="4990" max="255" man="1"/>
    <brk id="5077" max="255" man="1"/>
    <brk id="5164" max="255" man="1"/>
    <brk id="5251" max="255" man="1"/>
    <brk id="5338" max="255" man="1"/>
    <brk id="5425" max="255" man="1"/>
    <brk id="5512" max="255" man="1"/>
    <brk id="5599" max="255" man="1"/>
    <brk id="5686" max="255" man="1"/>
    <brk id="5773" max="255" man="1"/>
    <brk id="5860" max="255" man="1"/>
    <brk id="5947" max="255" man="1"/>
    <brk id="6034" max="255" man="1"/>
    <brk id="6121" max="255" man="1"/>
    <brk id="6208" max="255" man="1"/>
    <brk id="6295" max="255" man="1"/>
    <brk id="6382" max="255" man="1"/>
    <brk id="6469" max="255" man="1"/>
    <brk id="6556" max="255" man="1"/>
    <brk id="6643" max="255" man="1"/>
    <brk id="6730" max="255" man="1"/>
    <brk id="6817" max="255" man="1"/>
    <brk id="6904" max="255" man="1"/>
    <brk id="6991" max="255" man="1"/>
    <brk id="7078" max="255" man="1"/>
    <brk id="7165" max="255" man="1"/>
    <brk id="7252" max="255" man="1"/>
    <brk id="7339" max="255" man="1"/>
    <brk id="7426" max="255" man="1"/>
    <brk id="7513" max="255" man="1"/>
    <brk id="7600" max="255" man="1"/>
    <brk id="7687" max="255" man="1"/>
    <brk id="7774" max="255" man="1"/>
    <brk id="7861" max="255" man="1"/>
    <brk id="7948" max="255" man="1"/>
    <brk id="8035" max="255" man="1"/>
    <brk id="8122" max="255" man="1"/>
    <brk id="8209" max="255" man="1"/>
    <brk id="8296" max="255" man="1"/>
    <brk id="8383" max="255" man="1"/>
    <brk id="8470" max="255" man="1"/>
    <brk id="8557" max="255" man="1"/>
    <brk id="8644" max="255" man="1"/>
    <brk id="8731" max="255" man="1"/>
    <brk id="8818" max="255" man="1"/>
    <brk id="8905" max="255" man="1"/>
    <brk id="8992" max="255" man="1"/>
    <brk id="9079" max="255" man="1"/>
    <brk id="9166" max="255" man="1"/>
    <brk id="9253" max="255" man="1"/>
    <brk id="9340" max="255" man="1"/>
    <brk id="9427" max="255" man="1"/>
    <brk id="9514" max="255" man="1"/>
    <brk id="9601" max="255" man="1"/>
    <brk id="9688" max="255" man="1"/>
    <brk id="9775" max="255" man="1"/>
    <brk id="9862" max="255" man="1"/>
    <brk id="9949" max="255" man="1"/>
    <brk id="10036" max="255" man="1"/>
    <brk id="10123" max="255" man="1"/>
    <brk id="10210" max="255" man="1"/>
    <brk id="10297" max="255" man="1"/>
    <brk id="10384" max="255" man="1"/>
    <brk id="10471" max="255" man="1"/>
    <brk id="10558" max="255" man="1"/>
    <brk id="10645" max="255" man="1"/>
    <brk id="10732" max="255" man="1"/>
    <brk id="10819" max="255" man="1"/>
    <brk id="10906" max="255" man="1"/>
    <brk id="10993" max="255" man="1"/>
    <brk id="11080" max="255" man="1"/>
    <brk id="11167" max="255" man="1"/>
    <brk id="11254" max="255" man="1"/>
    <brk id="11341" max="255" man="1"/>
    <brk id="11428" max="255" man="1"/>
    <brk id="11515" max="255" man="1"/>
    <brk id="11602" max="255" man="1"/>
    <brk id="11689" max="255" man="1"/>
    <brk id="11776" max="255" man="1"/>
    <brk id="11863" max="255" man="1"/>
    <brk id="11950" max="255" man="1"/>
    <brk id="12037" max="255" man="1"/>
    <brk id="12124" max="255" man="1"/>
    <brk id="12211" max="255" man="1"/>
    <brk id="12298" max="255" man="1"/>
    <brk id="12385" max="255" man="1"/>
    <brk id="12472" max="255" man="1"/>
    <brk id="12559" max="255" man="1"/>
    <brk id="12646" max="255" man="1"/>
    <brk id="12733" max="255" man="1"/>
    <brk id="12820" max="255" man="1"/>
    <brk id="12907" max="255" man="1"/>
    <brk id="12994" max="255" man="1"/>
    <brk id="13081" max="255" man="1"/>
    <brk id="13168" max="255" man="1"/>
    <brk id="13255" max="255" man="1"/>
    <brk id="13342" max="255" man="1"/>
    <brk id="13429" max="255" man="1"/>
    <brk id="13516" max="255" man="1"/>
    <brk id="13603" max="255" man="1"/>
    <brk id="13690" max="255" man="1"/>
    <brk id="13777" max="255" man="1"/>
    <brk id="13864" max="255" man="1"/>
    <brk id="13951" max="255" man="1"/>
    <brk id="14038" max="255" man="1"/>
    <brk id="14125" max="255" man="1"/>
    <brk id="14212" max="255" man="1"/>
    <brk id="14299" max="255" man="1"/>
    <brk id="14386" max="255" man="1"/>
    <brk id="14473" max="255" man="1"/>
    <brk id="14560" max="255" man="1"/>
    <brk id="14647" max="255" man="1"/>
    <brk id="14734" max="255" man="1"/>
    <brk id="14821" max="255" man="1"/>
    <brk id="14908" max="255" man="1"/>
    <brk id="14995" max="255" man="1"/>
    <brk id="15082" max="255" man="1"/>
    <brk id="15169" max="255" man="1"/>
    <brk id="15256" max="255" man="1"/>
    <brk id="15343" max="255" man="1"/>
    <brk id="15430" max="255" man="1"/>
    <brk id="15517" max="255" man="1"/>
    <brk id="15604" max="255" man="1"/>
    <brk id="15691" max="255" man="1"/>
    <brk id="15778" max="255" man="1"/>
    <brk id="15865" max="255" man="1"/>
    <brk id="15952" max="255" man="1"/>
    <brk id="16039" max="255" man="1"/>
    <brk id="16126" max="255" man="1"/>
    <brk id="16213" max="255" man="1"/>
    <brk id="16300" max="255" man="1"/>
    <brk id="16387" max="255" man="1"/>
    <brk id="16474" max="255" man="1"/>
    <brk id="16561" max="255" man="1"/>
    <brk id="16648" max="255" man="1"/>
    <brk id="16735" max="255" man="1"/>
    <brk id="16822" max="255" man="1"/>
    <brk id="16909" max="255" man="1"/>
    <brk id="16996" max="255" man="1"/>
    <brk id="17083" max="255" man="1"/>
    <brk id="17170" max="255" man="1"/>
    <brk id="17257" max="255" man="1"/>
    <brk id="17344" max="255" man="1"/>
    <brk id="17431" max="255" man="1"/>
    <brk id="17518" max="255" man="1"/>
    <brk id="17605" max="255" man="1"/>
    <brk id="17692" max="255" man="1"/>
    <brk id="17779" max="255" man="1"/>
    <brk id="17866" max="255" man="1"/>
    <brk id="17953" max="255" man="1"/>
    <brk id="18040" max="255" man="1"/>
    <brk id="18127" max="255" man="1"/>
    <brk id="18214" max="255" man="1"/>
    <brk id="18301" max="255" man="1"/>
    <brk id="18388" max="255" man="1"/>
    <brk id="18475" max="255" man="1"/>
    <brk id="18562" max="255" man="1"/>
    <brk id="18649" max="255" man="1"/>
    <brk id="18736" max="255" man="1"/>
    <brk id="18823" max="255" man="1"/>
    <brk id="18910" max="255" man="1"/>
    <brk id="18997" max="255" man="1"/>
    <brk id="19084" max="255" man="1"/>
    <brk id="19171" max="255" man="1"/>
    <brk id="19258" max="255" man="1"/>
    <brk id="19345" max="255" man="1"/>
    <brk id="19432" max="255" man="1"/>
    <brk id="19519" max="255" man="1"/>
    <brk id="19606" max="255" man="1"/>
    <brk id="19693" max="255" man="1"/>
    <brk id="19780" max="255" man="1"/>
    <brk id="19867" max="255" man="1"/>
    <brk id="19954" max="255" man="1"/>
    <brk id="20041" max="255" man="1"/>
    <brk id="20128" max="255" man="1"/>
    <brk id="20215" max="255" man="1"/>
    <brk id="20302" max="255" man="1"/>
    <brk id="20389" max="255" man="1"/>
    <brk id="20476" max="255" man="1"/>
    <brk id="20563" max="255" man="1"/>
    <brk id="20650" max="255" man="1"/>
    <brk id="20737" max="255" man="1"/>
    <brk id="20824" max="255" man="1"/>
    <brk id="20911" max="255" man="1"/>
    <brk id="20998" max="255" man="1"/>
    <brk id="21085" max="255" man="1"/>
    <brk id="21172" max="255" man="1"/>
    <brk id="21259" max="255" man="1"/>
    <brk id="21346" max="255" man="1"/>
    <brk id="21433" max="255" man="1"/>
    <brk id="21520" max="255" man="1"/>
    <brk id="21607" max="255" man="1"/>
    <brk id="21694" max="255" man="1"/>
    <brk id="21781" max="255" man="1"/>
    <brk id="21868" max="255" man="1"/>
    <brk id="21955" max="255" man="1"/>
    <brk id="22042" max="255" man="1"/>
    <brk id="22129" max="255" man="1"/>
    <brk id="22216" max="255" man="1"/>
    <brk id="22303" max="255" man="1"/>
    <brk id="22390" max="255" man="1"/>
    <brk id="22477" max="255" man="1"/>
    <brk id="22564" max="255" man="1"/>
    <brk id="22651" max="255" man="1"/>
    <brk id="22738" max="255" man="1"/>
    <brk id="22825" max="255" man="1"/>
    <brk id="22912" max="255" man="1"/>
    <brk id="22999" max="255" man="1"/>
    <brk id="23086" max="255" man="1"/>
    <brk id="23173" max="255" man="1"/>
    <brk id="23260" max="255" man="1"/>
    <brk id="23347" max="255" man="1"/>
    <brk id="23434" max="255" man="1"/>
    <brk id="23521" max="255" man="1"/>
    <brk id="23608" max="255" man="1"/>
    <brk id="23695" max="255" man="1"/>
    <brk id="23782" max="255" man="1"/>
    <brk id="23869" max="255" man="1"/>
    <brk id="23956" max="255" man="1"/>
    <brk id="24043" max="255" man="1"/>
    <brk id="24130" max="255" man="1"/>
    <brk id="24217" max="255" man="1"/>
    <brk id="24304" max="255" man="1"/>
    <brk id="24391" max="255" man="1"/>
    <brk id="24478" max="255" man="1"/>
    <brk id="24565" max="255" man="1"/>
    <brk id="24652" max="255" man="1"/>
    <brk id="24739" max="255" man="1"/>
    <brk id="24826" max="255" man="1"/>
    <brk id="24913" max="255" man="1"/>
    <brk id="25000" max="255" man="1"/>
    <brk id="25087" max="255" man="1"/>
    <brk id="25174" max="255" man="1"/>
    <brk id="25261" max="255" man="1"/>
    <brk id="25348" max="255" man="1"/>
    <brk id="25435" max="255" man="1"/>
    <brk id="25522" max="255" man="1"/>
    <brk id="25609" max="255" man="1"/>
    <brk id="25696" max="255" man="1"/>
    <brk id="25783" max="255" man="1"/>
    <brk id="25870" max="255" man="1"/>
    <brk id="25957" max="255" man="1"/>
    <brk id="26044" max="255" man="1"/>
    <brk id="26131" max="255" man="1"/>
    <brk id="26218" max="255" man="1"/>
    <brk id="26305" max="255" man="1"/>
    <brk id="26392" max="255" man="1"/>
    <brk id="26479" max="255" man="1"/>
    <brk id="26566" max="255" man="1"/>
    <brk id="26653" max="255" man="1"/>
    <brk id="26740" max="255" man="1"/>
    <brk id="26827" max="255" man="1"/>
    <brk id="26914" max="255" man="1"/>
    <brk id="27001" max="255" man="1"/>
    <brk id="27088" max="255" man="1"/>
    <brk id="27175" max="255" man="1"/>
    <brk id="27262" max="255" man="1"/>
    <brk id="27349" max="255" man="1"/>
    <brk id="27436" max="255" man="1"/>
    <brk id="27523" max="255" man="1"/>
    <brk id="27610" max="255" man="1"/>
    <brk id="27697" max="255" man="1"/>
    <brk id="27784" max="255" man="1"/>
    <brk id="27871" max="255" man="1"/>
    <brk id="27958" max="255" man="1"/>
    <brk id="28045" max="255" man="1"/>
    <brk id="28132" max="255" man="1"/>
    <brk id="28219" max="255" man="1"/>
    <brk id="28306" max="255" man="1"/>
    <brk id="28393" max="255" man="1"/>
    <brk id="28480" max="255" man="1"/>
    <brk id="28567" max="255" man="1"/>
    <brk id="28654" max="255" man="1"/>
    <brk id="28741" max="255" man="1"/>
    <brk id="28828" max="255" man="1"/>
    <brk id="28915" max="255" man="1"/>
    <brk id="29002" max="255" man="1"/>
    <brk id="29089" max="255" man="1"/>
    <brk id="29176" max="255" man="1"/>
    <brk id="29263" max="255" man="1"/>
    <brk id="29350" max="255" man="1"/>
    <brk id="29437" max="255" man="1"/>
    <brk id="29524" max="255" man="1"/>
    <brk id="29611" max="255" man="1"/>
    <brk id="29698" max="255" man="1"/>
    <brk id="29785" max="255" man="1"/>
    <brk id="29872" max="255" man="1"/>
    <brk id="29959" max="255" man="1"/>
    <brk id="30046" max="255" man="1"/>
    <brk id="30133" max="255" man="1"/>
    <brk id="30220" max="255" man="1"/>
    <brk id="30307" max="255" man="1"/>
    <brk id="30394" max="255" man="1"/>
    <brk id="30481" max="255" man="1"/>
    <brk id="30568" max="255" man="1"/>
    <brk id="30655" max="255" man="1"/>
    <brk id="30742" max="255" man="1"/>
    <brk id="30829" max="255" man="1"/>
    <brk id="30916" max="255" man="1"/>
    <brk id="31003" max="255" man="1"/>
    <brk id="31090" max="255" man="1"/>
    <brk id="31177" max="255" man="1"/>
    <brk id="31264" max="255" man="1"/>
    <brk id="31351" max="255" man="1"/>
    <brk id="31438" max="255" man="1"/>
    <brk id="31525" max="255" man="1"/>
    <brk id="31612" max="255" man="1"/>
    <brk id="31699" max="255" man="1"/>
    <brk id="31786" max="255" man="1"/>
    <brk id="31873" max="255" man="1"/>
    <brk id="31960" max="255" man="1"/>
    <brk id="32047" max="255" man="1"/>
    <brk id="32134" max="255" man="1"/>
    <brk id="32221" max="255" man="1"/>
    <brk id="32308" max="255" man="1"/>
    <brk id="32395" max="255" man="1"/>
    <brk id="32482" max="255" man="1"/>
    <brk id="32569" max="255" man="1"/>
    <brk id="32656" max="255" man="1"/>
    <brk id="32743" max="255" man="1"/>
    <brk id="32830" max="255" man="1"/>
    <brk id="32917" max="255" man="1"/>
    <brk id="33004" max="255" man="1"/>
    <brk id="33091" max="255" man="1"/>
    <brk id="33178" max="255" man="1"/>
    <brk id="33265" max="255" man="1"/>
    <brk id="33352" max="255" man="1"/>
    <brk id="33439" max="255" man="1"/>
    <brk id="33526" max="255" man="1"/>
    <brk id="33613" max="255" man="1"/>
    <brk id="33700" max="255" man="1"/>
    <brk id="33787" max="255" man="1"/>
    <brk id="33874" max="255" man="1"/>
    <brk id="33961" max="255" man="1"/>
    <brk id="34048" max="255" man="1"/>
    <brk id="34135" max="255" man="1"/>
    <brk id="34222" max="255" man="1"/>
    <brk id="34309" max="255" man="1"/>
    <brk id="34396" max="255" man="1"/>
    <brk id="34483" max="255" man="1"/>
    <brk id="34570" max="255" man="1"/>
    <brk id="34657" max="255" man="1"/>
    <brk id="34744" max="255" man="1"/>
    <brk id="34831" max="255" man="1"/>
    <brk id="34918" max="255" man="1"/>
    <brk id="35005" max="255" man="1"/>
    <brk id="35092" max="255" man="1"/>
    <brk id="35179" max="255" man="1"/>
    <brk id="35266" max="255" man="1"/>
    <brk id="35353" max="255" man="1"/>
    <brk id="35440" max="255" man="1"/>
    <brk id="35527" max="255" man="1"/>
    <brk id="35614" max="255" man="1"/>
    <brk id="35701" max="255" man="1"/>
    <brk id="35788" max="255" man="1"/>
    <brk id="35875" max="255" man="1"/>
    <brk id="35962" max="255" man="1"/>
    <brk id="36049" max="255" man="1"/>
    <brk id="36136" max="255" man="1"/>
    <brk id="36223" max="255" man="1"/>
    <brk id="36310" max="255" man="1"/>
    <brk id="36397" max="255" man="1"/>
    <brk id="36484" max="255" man="1"/>
    <brk id="36571" max="255" man="1"/>
    <brk id="36658" max="255" man="1"/>
    <brk id="36745" max="255" man="1"/>
    <brk id="36832" max="255" man="1"/>
    <brk id="36919" max="255" man="1"/>
    <brk id="37006" max="255" man="1"/>
    <brk id="37093" max="255" man="1"/>
    <brk id="37180" max="255" man="1"/>
    <brk id="37267" max="255" man="1"/>
    <brk id="37354" max="255" man="1"/>
    <brk id="37441" max="255" man="1"/>
    <brk id="37528" max="255" man="1"/>
    <brk id="37615" max="255" man="1"/>
    <brk id="37702" max="255" man="1"/>
    <brk id="37789" max="255" man="1"/>
    <brk id="37876" max="255" man="1"/>
    <brk id="37963" max="255" man="1"/>
    <brk id="38050" max="255" man="1"/>
    <brk id="38137" max="255" man="1"/>
    <brk id="38224" max="255" man="1"/>
    <brk id="38311" max="255" man="1"/>
    <brk id="38398" max="255" man="1"/>
    <brk id="38485" max="255" man="1"/>
    <brk id="38572" max="255" man="1"/>
    <brk id="38659" max="255" man="1"/>
    <brk id="38746" max="255" man="1"/>
    <brk id="38833" max="255" man="1"/>
    <brk id="38920" max="255" man="1"/>
    <brk id="39007" max="255" man="1"/>
    <brk id="39094" max="255" man="1"/>
    <brk id="39181" max="255" man="1"/>
    <brk id="39268" max="255" man="1"/>
    <brk id="39355" max="255" man="1"/>
    <brk id="39442" max="255" man="1"/>
    <brk id="39529" max="255" man="1"/>
    <brk id="39616" max="255" man="1"/>
    <brk id="39703" max="255" man="1"/>
    <brk id="39790" max="255" man="1"/>
    <brk id="39877" max="255" man="1"/>
    <brk id="39964" max="255" man="1"/>
    <brk id="40051" max="255" man="1"/>
    <brk id="40138" max="255" man="1"/>
    <brk id="40225" max="255" man="1"/>
    <brk id="40312" max="255" man="1"/>
    <brk id="40399" max="255" man="1"/>
    <brk id="40486" max="255" man="1"/>
    <brk id="40573" max="255" man="1"/>
    <brk id="40660" max="255" man="1"/>
    <brk id="40747" max="255" man="1"/>
    <brk id="40834" max="255" man="1"/>
    <brk id="40921" max="255" man="1"/>
    <brk id="41008" max="255" man="1"/>
    <brk id="41095" max="255" man="1"/>
    <brk id="41182" max="255" man="1"/>
    <brk id="41269" max="255" man="1"/>
    <brk id="41356" max="255" man="1"/>
    <brk id="41443" max="255" man="1"/>
    <brk id="41530" max="255" man="1"/>
    <brk id="41617" max="255" man="1"/>
    <brk id="41704" max="255" man="1"/>
    <brk id="41791" max="255" man="1"/>
    <brk id="41878" max="255" man="1"/>
    <brk id="41965" max="255" man="1"/>
    <brk id="42052" max="255" man="1"/>
    <brk id="42139" max="255" man="1"/>
    <brk id="42226" max="255" man="1"/>
    <brk id="42313" max="255" man="1"/>
    <brk id="42400" max="255" man="1"/>
    <brk id="42487" max="255" man="1"/>
    <brk id="42574" max="255" man="1"/>
    <brk id="42661" max="255" man="1"/>
    <brk id="42748" max="255" man="1"/>
    <brk id="42835" max="255" man="1"/>
    <brk id="42922" max="255" man="1"/>
    <brk id="43009" max="255" man="1"/>
    <brk id="43096" max="255" man="1"/>
    <brk id="43183" max="255" man="1"/>
    <brk id="43270" max="255" man="1"/>
    <brk id="43357" max="255" man="1"/>
    <brk id="43444" max="255" man="1"/>
    <brk id="43531" max="255" man="1"/>
    <brk id="43618" max="255" man="1"/>
    <brk id="43705" max="255" man="1"/>
    <brk id="43792" max="255" man="1"/>
    <brk id="43879" max="255" man="1"/>
    <brk id="43966" max="255" man="1"/>
    <brk id="44053" max="255" man="1"/>
    <brk id="44140" max="255" man="1"/>
    <brk id="44227" max="255" man="1"/>
    <brk id="44314" max="255" man="1"/>
    <brk id="44401" max="255" man="1"/>
    <brk id="44488" max="255" man="1"/>
    <brk id="44575" max="255" man="1"/>
    <brk id="44662" max="255" man="1"/>
    <brk id="44749" max="255" man="1"/>
    <brk id="44836" max="255" man="1"/>
    <brk id="44923" max="255" man="1"/>
    <brk id="45010" max="255" man="1"/>
    <brk id="45097" max="255" man="1"/>
    <brk id="45184" max="255" man="1"/>
    <brk id="45271" max="255" man="1"/>
    <brk id="45358" max="255" man="1"/>
    <brk id="45445" max="255" man="1"/>
    <brk id="45532" max="255" man="1"/>
    <brk id="45619" max="255" man="1"/>
    <brk id="45706" max="255" man="1"/>
    <brk id="45793" max="255" man="1"/>
    <brk id="45880" max="255" man="1"/>
    <brk id="45967" max="255" man="1"/>
    <brk id="46054" max="255" man="1"/>
    <brk id="46141" max="255" man="1"/>
    <brk id="46228" max="255" man="1"/>
    <brk id="46315" max="255" man="1"/>
    <brk id="46402" max="255" man="1"/>
    <brk id="46489" max="255" man="1"/>
    <brk id="46576" max="255" man="1"/>
    <brk id="46663" max="255" man="1"/>
    <brk id="46750" max="255" man="1"/>
    <brk id="46837" max="255" man="1"/>
    <brk id="46924" max="255" man="1"/>
    <brk id="47011" max="255" man="1"/>
    <brk id="47098" max="255" man="1"/>
    <brk id="47185" max="255" man="1"/>
    <brk id="47272" max="255" man="1"/>
    <brk id="47359" max="255" man="1"/>
    <brk id="47446" max="255" man="1"/>
    <brk id="47533" max="255" man="1"/>
    <brk id="47620" max="255" man="1"/>
    <brk id="47707" max="255" man="1"/>
    <brk id="47794" max="255" man="1"/>
    <brk id="47881" max="255" man="1"/>
    <brk id="47968" max="255" man="1"/>
    <brk id="48055" max="255" man="1"/>
    <brk id="48142" max="255" man="1"/>
    <brk id="48229" max="255" man="1"/>
    <brk id="48316" max="255" man="1"/>
    <brk id="48403" max="255" man="1"/>
    <brk id="48490" max="255" man="1"/>
    <brk id="48577" max="255" man="1"/>
    <brk id="48664" max="255" man="1"/>
    <brk id="48751" max="255" man="1"/>
    <brk id="48838" max="255" man="1"/>
    <brk id="48925" max="255" man="1"/>
    <brk id="49012" max="255" man="1"/>
    <brk id="49099" max="255" man="1"/>
    <brk id="49186" max="255" man="1"/>
    <brk id="49273" max="255" man="1"/>
    <brk id="49360" max="255" man="1"/>
    <brk id="49447" max="255" man="1"/>
    <brk id="49534" max="255" man="1"/>
    <brk id="49621" max="255" man="1"/>
    <brk id="49708" max="255" man="1"/>
    <brk id="49795" max="255" man="1"/>
    <brk id="49882" max="255" man="1"/>
    <brk id="49969" max="255" man="1"/>
    <brk id="50056" max="255" man="1"/>
    <brk id="50143" max="255" man="1"/>
    <brk id="50230" max="255" man="1"/>
    <brk id="50317" max="255" man="1"/>
    <brk id="50404" max="255" man="1"/>
    <brk id="50491" max="255" man="1"/>
    <brk id="50578" max="255" man="1"/>
    <brk id="50665" max="255" man="1"/>
    <brk id="50752" max="255" man="1"/>
    <brk id="50839" max="255" man="1"/>
    <brk id="50926" max="255" man="1"/>
    <brk id="51013" max="255" man="1"/>
    <brk id="51100" max="255" man="1"/>
    <brk id="51187" max="255" man="1"/>
    <brk id="51274" max="255" man="1"/>
    <brk id="51361" max="255" man="1"/>
    <brk id="51448" max="255" man="1"/>
    <brk id="51535" max="255" man="1"/>
    <brk id="51622" max="255" man="1"/>
    <brk id="51709" max="255" man="1"/>
    <brk id="51796" max="255" man="1"/>
    <brk id="51883" max="255" man="1"/>
    <brk id="51970" max="255" man="1"/>
    <brk id="52057" max="255" man="1"/>
    <brk id="52144" max="255" man="1"/>
    <brk id="52231" max="255" man="1"/>
    <brk id="52318" max="255" man="1"/>
    <brk id="52405" max="255" man="1"/>
    <brk id="52492" max="255" man="1"/>
    <brk id="52579" max="255" man="1"/>
    <brk id="52666" max="255" man="1"/>
    <brk id="52753" max="255" man="1"/>
    <brk id="52840" max="255" man="1"/>
    <brk id="52927" max="255" man="1"/>
    <brk id="53014" max="255" man="1"/>
    <brk id="53101" max="255" man="1"/>
    <brk id="53188" max="255" man="1"/>
    <brk id="53275" max="255" man="1"/>
    <brk id="53362" max="255" man="1"/>
    <brk id="53449" max="255" man="1"/>
    <brk id="53536" max="255" man="1"/>
    <brk id="53623" max="255" man="1"/>
    <brk id="53710" max="255" man="1"/>
    <brk id="53797" max="255" man="1"/>
    <brk id="53884" max="255" man="1"/>
    <brk id="53971" max="255" man="1"/>
    <brk id="54058" max="255" man="1"/>
    <brk id="54145" max="255" man="1"/>
    <brk id="54232" max="255" man="1"/>
    <brk id="54319" max="255" man="1"/>
    <brk id="54406" max="255" man="1"/>
    <brk id="54493" max="255" man="1"/>
    <brk id="54580" max="255" man="1"/>
    <brk id="54667" max="255" man="1"/>
    <brk id="54754" max="255" man="1"/>
    <brk id="54841" max="255" man="1"/>
    <brk id="54928" max="255" man="1"/>
    <brk id="55015" max="255" man="1"/>
    <brk id="55102" max="255" man="1"/>
    <brk id="55189" max="255" man="1"/>
    <brk id="55276" max="255" man="1"/>
    <brk id="55363" max="255" man="1"/>
    <brk id="55450" max="255" man="1"/>
    <brk id="55537" max="255" man="1"/>
    <brk id="55624" max="255" man="1"/>
    <brk id="55711" max="255" man="1"/>
    <brk id="55798" max="255" man="1"/>
    <brk id="55885" max="255" man="1"/>
    <brk id="55972" max="255" man="1"/>
    <brk id="56059" max="255" man="1"/>
    <brk id="56146" max="255" man="1"/>
    <brk id="56233" max="255" man="1"/>
    <brk id="56320" max="255" man="1"/>
    <brk id="56407" max="255" man="1"/>
    <brk id="56494" max="255" man="1"/>
    <brk id="56581" max="255" man="1"/>
    <brk id="56668" max="255" man="1"/>
    <brk id="56755" max="255" man="1"/>
    <brk id="56842" max="255" man="1"/>
    <brk id="56929" max="255" man="1"/>
    <brk id="57016" max="255" man="1"/>
    <brk id="57103" max="255" man="1"/>
    <brk id="57190" max="255" man="1"/>
    <brk id="57277" max="255" man="1"/>
    <brk id="57364" max="255" man="1"/>
    <brk id="57451" max="255" man="1"/>
    <brk id="57538" max="255" man="1"/>
    <brk id="57625" max="255" man="1"/>
    <brk id="57712" max="255" man="1"/>
    <brk id="57799" max="255" man="1"/>
    <brk id="57886" max="255" man="1"/>
    <brk id="57973" max="255" man="1"/>
    <brk id="58060" max="255" man="1"/>
    <brk id="58147" max="255" man="1"/>
    <brk id="58234" max="255" man="1"/>
    <brk id="58321" max="255" man="1"/>
    <brk id="58408" max="255" man="1"/>
    <brk id="58495" max="255" man="1"/>
    <brk id="58582" max="255" man="1"/>
    <brk id="58669" max="255" man="1"/>
    <brk id="58756" max="255" man="1"/>
    <brk id="58843" max="255" man="1"/>
    <brk id="58930" max="255" man="1"/>
    <brk id="59017" max="255" man="1"/>
    <brk id="59104" max="255" man="1"/>
    <brk id="59191" max="255" man="1"/>
    <brk id="59278" max="255" man="1"/>
    <brk id="59365" max="255" man="1"/>
    <brk id="59452" max="255" man="1"/>
    <brk id="59539" max="255" man="1"/>
    <brk id="59626" max="255" man="1"/>
    <brk id="59713" max="255" man="1"/>
    <brk id="59800" max="255" man="1"/>
    <brk id="59887" max="255" man="1"/>
    <brk id="59974" max="255" man="1"/>
    <brk id="60061" max="255" man="1"/>
    <brk id="60148" max="255" man="1"/>
    <brk id="60235" max="255" man="1"/>
    <brk id="60322" max="255" man="1"/>
    <brk id="60409" max="255" man="1"/>
    <brk id="60496" max="255" man="1"/>
    <brk id="60583" max="255" man="1"/>
    <brk id="60670" max="255" man="1"/>
    <brk id="60757" max="255" man="1"/>
    <brk id="60844" max="255" man="1"/>
    <brk id="60931" max="255" man="1"/>
    <brk id="61018" max="255" man="1"/>
    <brk id="61105" max="255" man="1"/>
    <brk id="61192" max="255" man="1"/>
    <brk id="61279" max="255" man="1"/>
    <brk id="61366" max="255" man="1"/>
    <brk id="61453" max="255" man="1"/>
    <brk id="61540" max="255" man="1"/>
    <brk id="61627" max="255" man="1"/>
    <brk id="61714" max="255" man="1"/>
    <brk id="61801" max="255" man="1"/>
    <brk id="61888" max="255" man="1"/>
    <brk id="61975" max="255" man="1"/>
    <brk id="62062" max="255" man="1"/>
    <brk id="62149" max="255" man="1"/>
    <brk id="62236" max="255" man="1"/>
    <brk id="62323" max="255" man="1"/>
    <brk id="62410" max="255" man="1"/>
    <brk id="62497" max="255" man="1"/>
    <brk id="62584" max="255" man="1"/>
    <brk id="62671" max="255" man="1"/>
    <brk id="62758" max="255" man="1"/>
    <brk id="62845" max="255" man="1"/>
    <brk id="62932" max="255" man="1"/>
    <brk id="63019" max="255" man="1"/>
    <brk id="63106" max="255" man="1"/>
    <brk id="63193" max="255" man="1"/>
    <brk id="63280" max="255" man="1"/>
    <brk id="63367" max="255" man="1"/>
    <brk id="63454" max="255" man="1"/>
    <brk id="63541" max="255" man="1"/>
    <brk id="63628" max="255" man="1"/>
    <brk id="63715" max="255" man="1"/>
    <brk id="63802" max="255" man="1"/>
    <brk id="63889" max="255" man="1"/>
    <brk id="63976" max="255" man="1"/>
    <brk id="64063" max="255" man="1"/>
    <brk id="64150" max="255" man="1"/>
    <brk id="64237" max="255" man="1"/>
    <brk id="64324" max="255" man="1"/>
    <brk id="64411" max="255" man="1"/>
    <brk id="64498" max="255" man="1"/>
    <brk id="64585" max="255" man="1"/>
    <brk id="64672" max="255" man="1"/>
    <brk id="64759" max="255" man="1"/>
    <brk id="64846" max="255" man="1"/>
    <brk id="64933" max="255" man="1"/>
    <brk id="65020" max="255" man="1"/>
    <brk id="65107" max="255" man="1"/>
    <brk id="65194" max="255" man="1"/>
    <brk id="65281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5" zoomScaleSheetLayoutView="85" zoomScalePageLayoutView="55" workbookViewId="0" topLeftCell="A41">
      <selection activeCell="L54" sqref="L54"/>
    </sheetView>
  </sheetViews>
  <sheetFormatPr defaultColWidth="9" defaultRowHeight="14.25"/>
  <cols>
    <col min="1" max="1" width="6.09765625" style="15" customWidth="1"/>
    <col min="2" max="5" width="9" style="15" customWidth="1"/>
    <col min="6" max="6" width="11.8984375" style="15" customWidth="1"/>
    <col min="7" max="7" width="9.8984375" style="15" customWidth="1"/>
    <col min="8" max="8" width="10.59765625" style="15" customWidth="1"/>
    <col min="9" max="9" width="10.19921875" style="15" customWidth="1"/>
    <col min="10" max="10" width="9" style="15" customWidth="1"/>
    <col min="11" max="11" width="20.59765625" style="15" customWidth="1"/>
    <col min="12" max="12" width="10.19921875" style="15" customWidth="1"/>
    <col min="13" max="16384" width="9" style="15" customWidth="1"/>
  </cols>
  <sheetData>
    <row r="1" ht="13.5">
      <c r="K1" s="14"/>
    </row>
    <row r="2" spans="2:12" ht="14.25" customHeight="1">
      <c r="B2" s="143" t="s">
        <v>127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31.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2" ht="25.5" customHeight="1">
      <c r="B5" s="145" t="s">
        <v>7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2:12" ht="19.5" customHeight="1" thickBot="1">
      <c r="B6" s="148" t="s">
        <v>16</v>
      </c>
      <c r="C6" s="149"/>
      <c r="D6" s="149"/>
      <c r="E6" s="149"/>
      <c r="F6" s="137" t="e">
        <f>#REF!</f>
        <v>#REF!</v>
      </c>
      <c r="G6" s="138"/>
      <c r="H6" s="138"/>
      <c r="I6" s="138"/>
      <c r="J6" s="138"/>
      <c r="K6" s="138"/>
      <c r="L6" s="139"/>
    </row>
    <row r="7" spans="2:12" ht="49.5" customHeight="1" thickBot="1">
      <c r="B7" s="140" t="s">
        <v>17</v>
      </c>
      <c r="C7" s="141"/>
      <c r="D7" s="141"/>
      <c r="E7" s="142"/>
      <c r="F7" s="137" t="s">
        <v>115</v>
      </c>
      <c r="G7" s="138"/>
      <c r="H7" s="138"/>
      <c r="I7" s="138"/>
      <c r="J7" s="138"/>
      <c r="K7" s="138"/>
      <c r="L7" s="139"/>
    </row>
    <row r="8" spans="2:12" ht="26.25" customHeight="1" thickBot="1">
      <c r="B8" s="140" t="s">
        <v>8</v>
      </c>
      <c r="C8" s="141"/>
      <c r="D8" s="141"/>
      <c r="E8" s="142"/>
      <c r="F8" s="137" t="s">
        <v>86</v>
      </c>
      <c r="G8" s="138"/>
      <c r="H8" s="138"/>
      <c r="I8" s="138"/>
      <c r="J8" s="138"/>
      <c r="K8" s="138"/>
      <c r="L8" s="139"/>
    </row>
    <row r="9" spans="2:12" ht="37.5" customHeight="1" thickBot="1">
      <c r="B9" s="140" t="s">
        <v>9</v>
      </c>
      <c r="C9" s="141"/>
      <c r="D9" s="141"/>
      <c r="E9" s="142"/>
      <c r="F9" s="137" t="e">
        <f>#REF!</f>
        <v>#REF!</v>
      </c>
      <c r="G9" s="138"/>
      <c r="H9" s="138"/>
      <c r="I9" s="138"/>
      <c r="J9" s="138"/>
      <c r="K9" s="138"/>
      <c r="L9" s="139"/>
    </row>
    <row r="10" spans="2:12" ht="26.25" customHeight="1" thickBot="1">
      <c r="B10" s="140" t="s">
        <v>10</v>
      </c>
      <c r="C10" s="141"/>
      <c r="D10" s="141"/>
      <c r="E10" s="142"/>
      <c r="F10" s="137" t="e">
        <f>F9</f>
        <v>#REF!</v>
      </c>
      <c r="G10" s="138"/>
      <c r="H10" s="138"/>
      <c r="I10" s="138"/>
      <c r="J10" s="138"/>
      <c r="K10" s="138"/>
      <c r="L10" s="139"/>
    </row>
    <row r="11" spans="2:12" ht="26.25" customHeight="1" thickBot="1">
      <c r="B11" s="140" t="s">
        <v>38</v>
      </c>
      <c r="C11" s="141"/>
      <c r="D11" s="141"/>
      <c r="E11" s="142"/>
      <c r="F11" s="137">
        <f>F12</f>
        <v>602.1</v>
      </c>
      <c r="G11" s="138"/>
      <c r="H11" s="138"/>
      <c r="I11" s="138"/>
      <c r="J11" s="138"/>
      <c r="K11" s="138"/>
      <c r="L11" s="139"/>
    </row>
    <row r="12" spans="2:12" ht="37.5" customHeight="1" thickBot="1">
      <c r="B12" s="120" t="s">
        <v>39</v>
      </c>
      <c r="C12" s="121"/>
      <c r="D12" s="121"/>
      <c r="E12" s="122"/>
      <c r="F12" s="123">
        <v>602.1</v>
      </c>
      <c r="G12" s="124"/>
      <c r="H12" s="124"/>
      <c r="I12" s="124"/>
      <c r="J12" s="124"/>
      <c r="K12" s="124"/>
      <c r="L12" s="125"/>
    </row>
    <row r="13" spans="2:12" ht="63" customHeight="1" thickBot="1">
      <c r="B13" s="120" t="s">
        <v>35</v>
      </c>
      <c r="C13" s="121"/>
      <c r="D13" s="121"/>
      <c r="E13" s="122"/>
      <c r="F13" s="57">
        <v>0</v>
      </c>
      <c r="G13" s="132" t="s">
        <v>74</v>
      </c>
      <c r="H13" s="132"/>
      <c r="I13" s="58">
        <f>F13/F12</f>
        <v>0</v>
      </c>
      <c r="J13" s="133" t="s">
        <v>75</v>
      </c>
      <c r="K13" s="133"/>
      <c r="L13" s="57">
        <v>0</v>
      </c>
    </row>
    <row r="14" spans="2:12" ht="43.5" customHeight="1" thickBot="1">
      <c r="B14" s="120" t="s">
        <v>76</v>
      </c>
      <c r="C14" s="121"/>
      <c r="D14" s="121"/>
      <c r="E14" s="122"/>
      <c r="F14" s="134">
        <f>I13*L13/8760</f>
        <v>0</v>
      </c>
      <c r="G14" s="135"/>
      <c r="H14" s="135"/>
      <c r="I14" s="135"/>
      <c r="J14" s="135"/>
      <c r="K14" s="135"/>
      <c r="L14" s="136"/>
    </row>
    <row r="15" spans="2:12" ht="33.75" customHeight="1">
      <c r="B15" s="120" t="s">
        <v>11</v>
      </c>
      <c r="C15" s="121"/>
      <c r="D15" s="121"/>
      <c r="E15" s="122"/>
      <c r="F15" s="123" t="s">
        <v>77</v>
      </c>
      <c r="G15" s="124"/>
      <c r="H15" s="124"/>
      <c r="I15" s="124"/>
      <c r="J15" s="124"/>
      <c r="K15" s="124"/>
      <c r="L15" s="125"/>
    </row>
    <row r="16" spans="2:12" ht="13.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2:12" ht="15" customHeight="1">
      <c r="B17" s="85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2:12" ht="13.5">
      <c r="B18" s="129" t="s">
        <v>19</v>
      </c>
      <c r="C18" s="130"/>
      <c r="D18" s="130"/>
      <c r="E18" s="130"/>
      <c r="F18" s="130"/>
      <c r="G18" s="130"/>
      <c r="H18" s="130"/>
      <c r="I18" s="130"/>
      <c r="J18" s="131"/>
      <c r="K18" s="114">
        <v>1</v>
      </c>
      <c r="L18" s="98"/>
    </row>
    <row r="19" spans="2:12" ht="13.5">
      <c r="B19" s="111" t="s">
        <v>20</v>
      </c>
      <c r="C19" s="112"/>
      <c r="D19" s="112"/>
      <c r="E19" s="112"/>
      <c r="F19" s="112"/>
      <c r="G19" s="112"/>
      <c r="H19" s="112"/>
      <c r="I19" s="112"/>
      <c r="J19" s="113"/>
      <c r="K19" s="119">
        <v>4.5</v>
      </c>
      <c r="L19" s="98"/>
    </row>
    <row r="20" spans="2:12" ht="18" customHeight="1">
      <c r="B20" s="111" t="s">
        <v>26</v>
      </c>
      <c r="C20" s="112"/>
      <c r="D20" s="112"/>
      <c r="E20" s="112"/>
      <c r="F20" s="112"/>
      <c r="G20" s="112"/>
      <c r="H20" s="112"/>
      <c r="I20" s="113"/>
      <c r="J20" s="114" t="s">
        <v>89</v>
      </c>
      <c r="K20" s="115"/>
      <c r="L20" s="98"/>
    </row>
    <row r="21" spans="2:12" ht="16.5">
      <c r="B21" s="111" t="s">
        <v>27</v>
      </c>
      <c r="C21" s="112"/>
      <c r="D21" s="112"/>
      <c r="E21" s="112"/>
      <c r="F21" s="112"/>
      <c r="G21" s="112"/>
      <c r="H21" s="112"/>
      <c r="I21" s="112"/>
      <c r="J21" s="113"/>
      <c r="K21" s="114">
        <v>1920.7</v>
      </c>
      <c r="L21" s="98"/>
    </row>
    <row r="22" spans="2:12" ht="15" customHeight="1">
      <c r="B22" s="111" t="s">
        <v>21</v>
      </c>
      <c r="C22" s="112"/>
      <c r="D22" s="112"/>
      <c r="E22" s="112"/>
      <c r="F22" s="112"/>
      <c r="G22" s="112"/>
      <c r="H22" s="112"/>
      <c r="I22" s="113"/>
      <c r="J22" s="114" t="s">
        <v>124</v>
      </c>
      <c r="K22" s="115"/>
      <c r="L22" s="98"/>
    </row>
    <row r="23" spans="2:12" ht="13.5">
      <c r="B23" s="111" t="s">
        <v>22</v>
      </c>
      <c r="C23" s="112"/>
      <c r="D23" s="112"/>
      <c r="E23" s="112"/>
      <c r="F23" s="112"/>
      <c r="G23" s="112"/>
      <c r="H23" s="112"/>
      <c r="I23" s="112"/>
      <c r="J23" s="113"/>
      <c r="K23" s="114">
        <v>10</v>
      </c>
      <c r="L23" s="98"/>
    </row>
    <row r="24" spans="2:11" ht="13.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3.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13.5">
      <c r="B26" s="28" t="s">
        <v>12</v>
      </c>
      <c r="C26" s="116" t="s">
        <v>13</v>
      </c>
      <c r="D26" s="116"/>
      <c r="E26" s="116"/>
      <c r="F26" s="116"/>
      <c r="G26" s="116"/>
      <c r="H26" s="116"/>
      <c r="I26" s="116"/>
      <c r="J26" s="117" t="s">
        <v>78</v>
      </c>
      <c r="K26" s="117"/>
      <c r="L26" s="118"/>
    </row>
    <row r="27" spans="2:12" ht="18" customHeight="1">
      <c r="B27" s="29"/>
      <c r="C27" s="106" t="s">
        <v>14</v>
      </c>
      <c r="D27" s="106"/>
      <c r="E27" s="106"/>
      <c r="F27" s="106"/>
      <c r="G27" s="106"/>
      <c r="H27" s="106"/>
      <c r="I27" s="106"/>
      <c r="J27" s="106"/>
      <c r="K27" s="106"/>
      <c r="L27" s="107"/>
    </row>
    <row r="28" spans="2:11" ht="13.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3.5">
      <c r="B29" s="89" t="s">
        <v>29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3.5">
      <c r="B30" s="108" t="s">
        <v>15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2" ht="23.25" customHeight="1">
      <c r="B31" s="88" t="s">
        <v>40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3" spans="2:11" ht="9" customHeight="1">
      <c r="B33" s="17"/>
      <c r="C33" s="2"/>
      <c r="D33" s="2"/>
      <c r="E33" s="2"/>
      <c r="F33" s="2"/>
      <c r="G33" s="2"/>
      <c r="H33" s="2"/>
      <c r="I33" s="2"/>
      <c r="J33" s="2"/>
      <c r="K33" s="1"/>
    </row>
    <row r="34" spans="2:12" ht="20.25" customHeight="1">
      <c r="B34" s="109" t="s">
        <v>33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ht="13.5">
      <c r="B35" s="110" t="s">
        <v>23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89.25" customHeight="1">
      <c r="B36" s="102" t="s">
        <v>24</v>
      </c>
      <c r="C36" s="103"/>
      <c r="D36" s="95" t="s">
        <v>36</v>
      </c>
      <c r="E36" s="104"/>
      <c r="F36" s="104"/>
      <c r="G36" s="104"/>
      <c r="H36" s="104"/>
      <c r="I36" s="25" t="s">
        <v>28</v>
      </c>
      <c r="J36" s="105" t="s">
        <v>42</v>
      </c>
      <c r="K36" s="103"/>
      <c r="L36" s="26" t="s">
        <v>44</v>
      </c>
    </row>
    <row r="37" spans="2:18" ht="31.5" customHeight="1">
      <c r="B37" s="101" t="s">
        <v>91</v>
      </c>
      <c r="C37" s="101"/>
      <c r="D37" s="91" t="s">
        <v>90</v>
      </c>
      <c r="E37" s="92"/>
      <c r="F37" s="92"/>
      <c r="G37" s="92"/>
      <c r="H37" s="93"/>
      <c r="I37" s="68">
        <v>1.125</v>
      </c>
      <c r="J37" s="150">
        <v>0.2</v>
      </c>
      <c r="K37" s="151"/>
      <c r="L37" s="27" t="str">
        <f>IF(J37&lt;&gt;0,IF(I37&lt;=J37,"TAK","NIE"),"")</f>
        <v>NIE</v>
      </c>
      <c r="R37" s="18"/>
    </row>
    <row r="38" spans="2:12" ht="31.5" customHeight="1">
      <c r="B38" s="101" t="s">
        <v>94</v>
      </c>
      <c r="C38" s="101"/>
      <c r="D38" s="91" t="s">
        <v>102</v>
      </c>
      <c r="E38" s="92"/>
      <c r="F38" s="92"/>
      <c r="G38" s="92"/>
      <c r="H38" s="93"/>
      <c r="I38" s="68">
        <v>1.914</v>
      </c>
      <c r="J38" s="150">
        <v>0.15</v>
      </c>
      <c r="K38" s="151"/>
      <c r="L38" s="27" t="str">
        <f aca="true" t="shared" si="0" ref="L38:L44">IF(J38&lt;&gt;0,IF(I38&lt;=J38,"TAK","NIE"),"")</f>
        <v>NIE</v>
      </c>
    </row>
    <row r="39" spans="2:12" ht="31.5" customHeight="1">
      <c r="B39" s="99" t="s">
        <v>116</v>
      </c>
      <c r="C39" s="100"/>
      <c r="D39" s="91" t="s">
        <v>80</v>
      </c>
      <c r="E39" s="92"/>
      <c r="F39" s="92"/>
      <c r="G39" s="92"/>
      <c r="H39" s="93"/>
      <c r="I39" s="68">
        <v>1.8</v>
      </c>
      <c r="J39" s="150">
        <v>0.9</v>
      </c>
      <c r="K39" s="151"/>
      <c r="L39" s="27" t="str">
        <f t="shared" si="0"/>
        <v>NIE</v>
      </c>
    </row>
    <row r="40" spans="2:12" ht="31.5" customHeight="1">
      <c r="B40" s="99" t="s">
        <v>99</v>
      </c>
      <c r="C40" s="100"/>
      <c r="D40" s="91" t="s">
        <v>139</v>
      </c>
      <c r="E40" s="92"/>
      <c r="F40" s="92"/>
      <c r="G40" s="92"/>
      <c r="H40" s="93"/>
      <c r="I40" s="68">
        <v>3.5</v>
      </c>
      <c r="J40" s="150">
        <v>0.9</v>
      </c>
      <c r="K40" s="151"/>
      <c r="L40" s="27" t="str">
        <f t="shared" si="0"/>
        <v>NIE</v>
      </c>
    </row>
    <row r="41" spans="2:12" ht="31.5" customHeight="1">
      <c r="B41" s="66" t="s">
        <v>109</v>
      </c>
      <c r="C41" s="67"/>
      <c r="D41" s="63"/>
      <c r="E41" s="64"/>
      <c r="F41" s="64"/>
      <c r="G41" s="64"/>
      <c r="H41" s="65"/>
      <c r="I41" s="6">
        <v>0.204</v>
      </c>
      <c r="J41" s="150">
        <v>0.3</v>
      </c>
      <c r="K41" s="151"/>
      <c r="L41" s="27" t="str">
        <f t="shared" si="0"/>
        <v>TAK</v>
      </c>
    </row>
    <row r="42" spans="2:12" ht="31.5" customHeight="1">
      <c r="B42" s="99" t="s">
        <v>112</v>
      </c>
      <c r="C42" s="100"/>
      <c r="D42" s="91" t="s">
        <v>80</v>
      </c>
      <c r="E42" s="92"/>
      <c r="F42" s="92"/>
      <c r="G42" s="92"/>
      <c r="H42" s="93"/>
      <c r="I42" s="6">
        <v>2.6</v>
      </c>
      <c r="J42" s="97">
        <v>1.3</v>
      </c>
      <c r="K42" s="98"/>
      <c r="L42" s="27" t="str">
        <f t="shared" si="0"/>
        <v>NIE</v>
      </c>
    </row>
    <row r="43" spans="2:12" ht="31.5" customHeight="1">
      <c r="B43" s="99"/>
      <c r="C43" s="100"/>
      <c r="D43" s="91"/>
      <c r="E43" s="92"/>
      <c r="F43" s="92"/>
      <c r="G43" s="92"/>
      <c r="H43" s="93"/>
      <c r="I43" s="6"/>
      <c r="J43" s="97"/>
      <c r="K43" s="98"/>
      <c r="L43" s="27">
        <f t="shared" si="0"/>
      </c>
    </row>
    <row r="44" spans="2:12" ht="31.5" customHeight="1">
      <c r="B44" s="99"/>
      <c r="C44" s="100"/>
      <c r="D44" s="91"/>
      <c r="E44" s="92"/>
      <c r="F44" s="92"/>
      <c r="G44" s="92"/>
      <c r="H44" s="93"/>
      <c r="I44" s="6"/>
      <c r="J44" s="97"/>
      <c r="K44" s="98"/>
      <c r="L44" s="27">
        <f t="shared" si="0"/>
      </c>
    </row>
    <row r="45" spans="2:12" ht="31.5" customHeight="1">
      <c r="B45" s="99"/>
      <c r="C45" s="100"/>
      <c r="D45" s="91"/>
      <c r="E45" s="92"/>
      <c r="F45" s="92"/>
      <c r="G45" s="92"/>
      <c r="H45" s="93"/>
      <c r="I45" s="6"/>
      <c r="J45" s="97"/>
      <c r="K45" s="98"/>
      <c r="L45" s="27"/>
    </row>
    <row r="46" spans="2:12" ht="33" customHeight="1">
      <c r="B46" s="91"/>
      <c r="C46" s="93"/>
      <c r="D46" s="96"/>
      <c r="E46" s="96"/>
      <c r="F46" s="96"/>
      <c r="G46" s="96"/>
      <c r="H46" s="96"/>
      <c r="I46" s="6"/>
      <c r="J46" s="97"/>
      <c r="K46" s="98"/>
      <c r="L46" s="27">
        <f>IF(J46&lt;&gt;0,IF(I46&lt;J43,"TAK","NIE"),"")</f>
      </c>
    </row>
    <row r="47" spans="2:12" ht="48.75" customHeight="1">
      <c r="B47" s="96" t="s">
        <v>34</v>
      </c>
      <c r="C47" s="96"/>
      <c r="D47" s="94" t="s">
        <v>82</v>
      </c>
      <c r="E47" s="94"/>
      <c r="F47" s="94"/>
      <c r="G47" s="94"/>
      <c r="H47" s="94"/>
      <c r="I47" s="94"/>
      <c r="J47" s="94"/>
      <c r="K47" s="94"/>
      <c r="L47" s="94"/>
    </row>
    <row r="48" spans="2:12" ht="15.75" customHeight="1">
      <c r="B48" s="20"/>
      <c r="C48" s="72" t="s">
        <v>5</v>
      </c>
      <c r="D48" s="73"/>
      <c r="E48" s="73"/>
      <c r="F48" s="73"/>
      <c r="G48" s="8"/>
      <c r="H48" s="7"/>
      <c r="I48" s="72" t="s">
        <v>32</v>
      </c>
      <c r="J48" s="73"/>
      <c r="K48" s="73"/>
      <c r="L48" s="20"/>
    </row>
    <row r="49" spans="2:12" ht="13.5">
      <c r="B49" s="20"/>
      <c r="C49" s="74" t="s">
        <v>30</v>
      </c>
      <c r="D49" s="74"/>
      <c r="E49" s="74"/>
      <c r="F49" s="74"/>
      <c r="G49" s="24"/>
      <c r="H49" s="8"/>
      <c r="I49" s="75"/>
      <c r="J49" s="76"/>
      <c r="K49" s="77"/>
      <c r="L49" s="20"/>
    </row>
    <row r="50" spans="2:12" ht="13.5">
      <c r="B50" s="20"/>
      <c r="C50" s="84" t="s">
        <v>84</v>
      </c>
      <c r="D50" s="84"/>
      <c r="E50" s="84"/>
      <c r="F50" s="84"/>
      <c r="G50" s="24"/>
      <c r="H50" s="8"/>
      <c r="I50" s="78"/>
      <c r="J50" s="79"/>
      <c r="K50" s="80"/>
      <c r="L50" s="20"/>
    </row>
    <row r="51" spans="2:12" ht="13.5">
      <c r="B51" s="20"/>
      <c r="C51" s="20"/>
      <c r="D51" s="20"/>
      <c r="E51" s="20"/>
      <c r="F51" s="20"/>
      <c r="G51" s="20"/>
      <c r="H51" s="8"/>
      <c r="I51" s="78"/>
      <c r="J51" s="79"/>
      <c r="K51" s="80"/>
      <c r="L51" s="20"/>
    </row>
    <row r="52" spans="2:12" ht="13.5">
      <c r="B52" s="20"/>
      <c r="C52" s="16"/>
      <c r="D52" s="16"/>
      <c r="E52" s="16"/>
      <c r="F52" s="16"/>
      <c r="G52" s="16"/>
      <c r="H52" s="8"/>
      <c r="I52" s="81"/>
      <c r="J52" s="82"/>
      <c r="K52" s="83"/>
      <c r="L52" s="20"/>
    </row>
    <row r="53" spans="2:12" ht="13.5">
      <c r="B53" s="20"/>
      <c r="C53" s="16"/>
      <c r="D53" s="16"/>
      <c r="E53" s="16"/>
      <c r="F53" s="16"/>
      <c r="G53" s="16"/>
      <c r="H53" s="8"/>
      <c r="I53" s="9" t="s">
        <v>31</v>
      </c>
      <c r="J53" s="70" t="s">
        <v>85</v>
      </c>
      <c r="K53" s="71"/>
      <c r="L53" s="20"/>
    </row>
    <row r="54" spans="2:12" ht="13.5">
      <c r="B54" s="61" t="s">
        <v>83</v>
      </c>
      <c r="C54" s="16"/>
      <c r="D54" s="16"/>
      <c r="E54" s="16"/>
      <c r="F54" s="16"/>
      <c r="G54" s="8"/>
      <c r="H54" s="8"/>
      <c r="I54" s="8"/>
      <c r="J54" s="7"/>
      <c r="K54" s="20"/>
      <c r="L54" s="62"/>
    </row>
    <row r="55" spans="2:11" ht="13.5">
      <c r="B55" s="20"/>
      <c r="G55" s="20"/>
      <c r="H55" s="20"/>
      <c r="I55" s="20"/>
      <c r="J55" s="20"/>
      <c r="K55" s="20"/>
    </row>
    <row r="56" spans="2:11" ht="13.5">
      <c r="B56" s="16"/>
      <c r="G56" s="16"/>
      <c r="H56" s="16"/>
      <c r="I56" s="16"/>
      <c r="J56" s="16"/>
      <c r="K56" s="16"/>
    </row>
    <row r="57" spans="2:11" ht="13.5">
      <c r="B57" s="16"/>
      <c r="G57" s="16"/>
      <c r="H57" s="16"/>
      <c r="I57" s="16"/>
      <c r="J57" s="16"/>
      <c r="K57" s="16"/>
    </row>
    <row r="58" spans="2:11" ht="13.5">
      <c r="B58" s="16"/>
      <c r="G58" s="16"/>
      <c r="H58" s="16"/>
      <c r="I58" s="16"/>
      <c r="J58" s="16"/>
      <c r="K58" s="16"/>
    </row>
    <row r="62" spans="3:6" ht="13.5">
      <c r="C62" s="21"/>
      <c r="D62" s="21"/>
      <c r="E62" s="21"/>
      <c r="F62" s="21"/>
    </row>
    <row r="63" spans="2:7" ht="13.5">
      <c r="B63" s="21"/>
      <c r="C63" s="21"/>
      <c r="D63" s="21"/>
      <c r="E63" s="21"/>
      <c r="F63" s="21"/>
      <c r="G63" s="21"/>
    </row>
    <row r="64" spans="2:7" ht="13.5">
      <c r="B64" s="21"/>
      <c r="C64" s="21"/>
      <c r="D64" s="21"/>
      <c r="E64" s="21"/>
      <c r="F64" s="21"/>
      <c r="G64" s="21"/>
    </row>
    <row r="65" spans="2:7" ht="13.5">
      <c r="B65" s="21"/>
      <c r="C65" s="21"/>
      <c r="D65" s="21"/>
      <c r="E65" s="21"/>
      <c r="F65" s="21"/>
      <c r="G65" s="21"/>
    </row>
    <row r="66" spans="2:7" ht="13.5">
      <c r="B66" s="21"/>
      <c r="C66" s="21"/>
      <c r="D66" s="21"/>
      <c r="E66" s="21"/>
      <c r="F66" s="21"/>
      <c r="G66" s="21"/>
    </row>
    <row r="67" spans="2:7" ht="8.25" customHeight="1">
      <c r="B67" s="21"/>
      <c r="C67" s="21"/>
      <c r="D67" s="21"/>
      <c r="E67" s="21"/>
      <c r="F67" s="21"/>
      <c r="G67" s="21"/>
    </row>
    <row r="68" spans="2:7" ht="13.5" hidden="1">
      <c r="B68" s="21"/>
      <c r="C68" s="21"/>
      <c r="D68" s="21"/>
      <c r="E68" s="21"/>
      <c r="F68" s="21"/>
      <c r="G68" s="21"/>
    </row>
    <row r="69" spans="2:7" ht="13.5">
      <c r="B69" s="21"/>
      <c r="C69" s="21"/>
      <c r="D69" s="21"/>
      <c r="E69" s="21"/>
      <c r="F69" s="21"/>
      <c r="G69" s="21"/>
    </row>
    <row r="70" spans="2:7" ht="13.5">
      <c r="B70" s="21"/>
      <c r="C70" s="21"/>
      <c r="D70" s="21"/>
      <c r="E70" s="21"/>
      <c r="F70" s="21"/>
      <c r="G70" s="21"/>
    </row>
  </sheetData>
  <sheetProtection/>
  <mergeCells count="84">
    <mergeCell ref="J53:K53"/>
    <mergeCell ref="C48:F48"/>
    <mergeCell ref="I48:K48"/>
    <mergeCell ref="C49:F49"/>
    <mergeCell ref="I49:K52"/>
    <mergeCell ref="C50:F50"/>
    <mergeCell ref="B47:C47"/>
    <mergeCell ref="D47:L47"/>
    <mergeCell ref="B45:C45"/>
    <mergeCell ref="D45:H45"/>
    <mergeCell ref="J45:K45"/>
    <mergeCell ref="B46:C46"/>
    <mergeCell ref="D46:H46"/>
    <mergeCell ref="J46:K46"/>
    <mergeCell ref="B43:C43"/>
    <mergeCell ref="D43:H43"/>
    <mergeCell ref="J43:K43"/>
    <mergeCell ref="B44:C44"/>
    <mergeCell ref="D44:H44"/>
    <mergeCell ref="J44:K44"/>
    <mergeCell ref="J41:K41"/>
    <mergeCell ref="B42:C42"/>
    <mergeCell ref="D42:H42"/>
    <mergeCell ref="J42:K42"/>
    <mergeCell ref="B39:C39"/>
    <mergeCell ref="D39:H39"/>
    <mergeCell ref="J39:K39"/>
    <mergeCell ref="B40:C40"/>
    <mergeCell ref="D40:H40"/>
    <mergeCell ref="J40:K40"/>
    <mergeCell ref="B38:C38"/>
    <mergeCell ref="D38:H38"/>
    <mergeCell ref="J38:K38"/>
    <mergeCell ref="B34:L34"/>
    <mergeCell ref="B35:L35"/>
    <mergeCell ref="B36:C36"/>
    <mergeCell ref="D36:H36"/>
    <mergeCell ref="J36:K36"/>
    <mergeCell ref="B37:C37"/>
    <mergeCell ref="D37:H37"/>
    <mergeCell ref="J37:K37"/>
    <mergeCell ref="C26:I26"/>
    <mergeCell ref="J26:L26"/>
    <mergeCell ref="C27:L27"/>
    <mergeCell ref="B29:K29"/>
    <mergeCell ref="B30:K30"/>
    <mergeCell ref="B31:L31"/>
    <mergeCell ref="B21:J21"/>
    <mergeCell ref="K21:L21"/>
    <mergeCell ref="B22:I22"/>
    <mergeCell ref="J22:L22"/>
    <mergeCell ref="B23:J23"/>
    <mergeCell ref="K23:L23"/>
    <mergeCell ref="B18:J18"/>
    <mergeCell ref="K18:L18"/>
    <mergeCell ref="B19:J19"/>
    <mergeCell ref="K19:L19"/>
    <mergeCell ref="B20:I20"/>
    <mergeCell ref="J20:L20"/>
    <mergeCell ref="B14:E14"/>
    <mergeCell ref="F14:L14"/>
    <mergeCell ref="B15:E15"/>
    <mergeCell ref="F15:L15"/>
    <mergeCell ref="B16:L16"/>
    <mergeCell ref="B17:L17"/>
    <mergeCell ref="B11:E11"/>
    <mergeCell ref="F11:L11"/>
    <mergeCell ref="B12:E12"/>
    <mergeCell ref="F12:L12"/>
    <mergeCell ref="B13:E13"/>
    <mergeCell ref="G13:H13"/>
    <mergeCell ref="J13:K13"/>
    <mergeCell ref="B8:E8"/>
    <mergeCell ref="F8:L8"/>
    <mergeCell ref="B9:E9"/>
    <mergeCell ref="F9:L9"/>
    <mergeCell ref="B10:E10"/>
    <mergeCell ref="F10:L10"/>
    <mergeCell ref="B2:L3"/>
    <mergeCell ref="B5:L5"/>
    <mergeCell ref="B6:E6"/>
    <mergeCell ref="F6:L6"/>
    <mergeCell ref="B7:E7"/>
    <mergeCell ref="F7:L7"/>
  </mergeCells>
  <printOptions horizontalCentered="1"/>
  <pageMargins left="0.15748031496062992" right="0.07874015748031496" top="0.7480314960629921" bottom="0.7480314960629921" header="0.31496062992125984" footer="0.31496062992125984"/>
  <pageSetup horizontalDpi="600" verticalDpi="600" orientation="portrait" paperSize="9" scale="58" r:id="rId1"/>
  <rowBreaks count="754" manualBreakCount="754">
    <brk id="99" max="255" man="1"/>
    <brk id="102" max="255" man="1"/>
    <brk id="189" max="255" man="1"/>
    <brk id="194" max="255" man="1"/>
    <brk id="281" max="255" man="1"/>
    <brk id="286" max="255" man="1"/>
    <brk id="373" max="255" man="1"/>
    <brk id="378" max="255" man="1"/>
    <brk id="465" max="255" man="1"/>
    <brk id="552" max="255" man="1"/>
    <brk id="639" max="255" man="1"/>
    <brk id="726" max="255" man="1"/>
    <brk id="813" max="255" man="1"/>
    <brk id="900" max="255" man="1"/>
    <brk id="987" max="255" man="1"/>
    <brk id="1074" max="255" man="1"/>
    <brk id="1161" max="255" man="1"/>
    <brk id="1248" max="255" man="1"/>
    <brk id="1335" max="255" man="1"/>
    <brk id="1422" max="255" man="1"/>
    <brk id="1509" max="255" man="1"/>
    <brk id="1596" max="255" man="1"/>
    <brk id="1683" max="255" man="1"/>
    <brk id="1770" max="255" man="1"/>
    <brk id="1857" max="255" man="1"/>
    <brk id="1944" max="255" man="1"/>
    <brk id="2031" max="255" man="1"/>
    <brk id="2118" max="255" man="1"/>
    <brk id="2205" max="255" man="1"/>
    <brk id="2292" max="255" man="1"/>
    <brk id="2379" max="255" man="1"/>
    <brk id="2466" max="255" man="1"/>
    <brk id="2553" max="255" man="1"/>
    <brk id="2640" max="255" man="1"/>
    <brk id="2727" max="255" man="1"/>
    <brk id="2814" max="255" man="1"/>
    <brk id="2901" max="255" man="1"/>
    <brk id="2988" max="255" man="1"/>
    <brk id="3075" max="255" man="1"/>
    <brk id="3162" max="255" man="1"/>
    <brk id="3249" max="255" man="1"/>
    <brk id="3336" max="255" man="1"/>
    <brk id="3423" max="255" man="1"/>
    <brk id="3510" max="255" man="1"/>
    <brk id="3597" max="255" man="1"/>
    <brk id="3684" max="255" man="1"/>
    <brk id="3771" max="255" man="1"/>
    <brk id="3858" max="255" man="1"/>
    <brk id="3945" max="255" man="1"/>
    <brk id="4032" max="255" man="1"/>
    <brk id="4119" max="255" man="1"/>
    <brk id="4206" max="255" man="1"/>
    <brk id="4293" max="255" man="1"/>
    <brk id="4380" max="255" man="1"/>
    <brk id="4467" max="255" man="1"/>
    <brk id="4554" max="255" man="1"/>
    <brk id="4641" max="255" man="1"/>
    <brk id="4728" max="255" man="1"/>
    <brk id="4815" max="255" man="1"/>
    <brk id="4902" max="255" man="1"/>
    <brk id="4989" max="255" man="1"/>
    <brk id="5076" max="255" man="1"/>
    <brk id="5163" max="255" man="1"/>
    <brk id="5250" max="255" man="1"/>
    <brk id="5337" max="255" man="1"/>
    <brk id="5424" max="255" man="1"/>
    <brk id="5511" max="255" man="1"/>
    <brk id="5598" max="255" man="1"/>
    <brk id="5685" max="255" man="1"/>
    <brk id="5772" max="255" man="1"/>
    <brk id="5859" max="255" man="1"/>
    <brk id="5946" max="255" man="1"/>
    <brk id="6033" max="255" man="1"/>
    <brk id="6120" max="255" man="1"/>
    <brk id="6207" max="255" man="1"/>
    <brk id="6294" max="255" man="1"/>
    <brk id="6381" max="255" man="1"/>
    <brk id="6468" max="255" man="1"/>
    <brk id="6555" max="255" man="1"/>
    <brk id="6642" max="255" man="1"/>
    <brk id="6729" max="255" man="1"/>
    <brk id="6816" max="255" man="1"/>
    <brk id="6903" max="255" man="1"/>
    <brk id="6990" max="255" man="1"/>
    <brk id="7077" max="255" man="1"/>
    <brk id="7164" max="255" man="1"/>
    <brk id="7251" max="255" man="1"/>
    <brk id="7338" max="255" man="1"/>
    <brk id="7425" max="255" man="1"/>
    <brk id="7512" max="255" man="1"/>
    <brk id="7599" max="255" man="1"/>
    <brk id="7686" max="255" man="1"/>
    <brk id="7773" max="255" man="1"/>
    <brk id="7860" max="255" man="1"/>
    <brk id="7947" max="255" man="1"/>
    <brk id="8034" max="255" man="1"/>
    <brk id="8121" max="255" man="1"/>
    <brk id="8208" max="255" man="1"/>
    <brk id="8295" max="255" man="1"/>
    <brk id="8382" max="255" man="1"/>
    <brk id="8469" max="255" man="1"/>
    <brk id="8556" max="255" man="1"/>
    <brk id="8643" max="255" man="1"/>
    <brk id="8730" max="255" man="1"/>
    <brk id="8817" max="255" man="1"/>
    <brk id="8904" max="255" man="1"/>
    <brk id="8991" max="255" man="1"/>
    <brk id="9078" max="255" man="1"/>
    <brk id="9165" max="255" man="1"/>
    <brk id="9252" max="255" man="1"/>
    <brk id="9339" max="255" man="1"/>
    <brk id="9426" max="255" man="1"/>
    <brk id="9513" max="255" man="1"/>
    <brk id="9600" max="255" man="1"/>
    <brk id="9687" max="255" man="1"/>
    <brk id="9774" max="255" man="1"/>
    <brk id="9861" max="255" man="1"/>
    <brk id="9948" max="255" man="1"/>
    <brk id="10035" max="255" man="1"/>
    <brk id="10122" max="255" man="1"/>
    <brk id="10209" max="255" man="1"/>
    <brk id="10296" max="255" man="1"/>
    <brk id="10383" max="255" man="1"/>
    <brk id="10470" max="255" man="1"/>
    <brk id="10557" max="255" man="1"/>
    <brk id="10644" max="255" man="1"/>
    <brk id="10731" max="255" man="1"/>
    <brk id="10818" max="255" man="1"/>
    <brk id="10905" max="255" man="1"/>
    <brk id="10992" max="255" man="1"/>
    <brk id="11079" max="255" man="1"/>
    <brk id="11166" max="255" man="1"/>
    <brk id="11253" max="255" man="1"/>
    <brk id="11340" max="255" man="1"/>
    <brk id="11427" max="255" man="1"/>
    <brk id="11514" max="255" man="1"/>
    <brk id="11601" max="255" man="1"/>
    <brk id="11688" max="255" man="1"/>
    <brk id="11775" max="255" man="1"/>
    <brk id="11862" max="255" man="1"/>
    <brk id="11949" max="255" man="1"/>
    <brk id="12036" max="255" man="1"/>
    <brk id="12123" max="255" man="1"/>
    <brk id="12210" max="255" man="1"/>
    <brk id="12297" max="255" man="1"/>
    <brk id="12384" max="255" man="1"/>
    <brk id="12471" max="255" man="1"/>
    <brk id="12558" max="255" man="1"/>
    <brk id="12645" max="255" man="1"/>
    <brk id="12732" max="255" man="1"/>
    <brk id="12819" max="255" man="1"/>
    <brk id="12906" max="255" man="1"/>
    <brk id="12993" max="255" man="1"/>
    <brk id="13080" max="255" man="1"/>
    <brk id="13167" max="255" man="1"/>
    <brk id="13254" max="255" man="1"/>
    <brk id="13341" max="255" man="1"/>
    <brk id="13428" max="255" man="1"/>
    <brk id="13515" max="255" man="1"/>
    <brk id="13602" max="255" man="1"/>
    <brk id="13689" max="255" man="1"/>
    <brk id="13776" max="255" man="1"/>
    <brk id="13863" max="255" man="1"/>
    <brk id="13950" max="255" man="1"/>
    <brk id="14037" max="255" man="1"/>
    <brk id="14124" max="255" man="1"/>
    <brk id="14211" max="255" man="1"/>
    <brk id="14298" max="255" man="1"/>
    <brk id="14385" max="255" man="1"/>
    <brk id="14472" max="255" man="1"/>
    <brk id="14559" max="255" man="1"/>
    <brk id="14646" max="255" man="1"/>
    <brk id="14733" max="255" man="1"/>
    <brk id="14820" max="255" man="1"/>
    <brk id="14907" max="255" man="1"/>
    <brk id="14994" max="255" man="1"/>
    <brk id="15081" max="255" man="1"/>
    <brk id="15168" max="255" man="1"/>
    <brk id="15255" max="255" man="1"/>
    <brk id="15342" max="255" man="1"/>
    <brk id="15429" max="255" man="1"/>
    <brk id="15516" max="255" man="1"/>
    <brk id="15603" max="255" man="1"/>
    <brk id="15690" max="255" man="1"/>
    <brk id="15777" max="255" man="1"/>
    <brk id="15864" max="255" man="1"/>
    <brk id="15951" max="255" man="1"/>
    <brk id="16038" max="255" man="1"/>
    <brk id="16125" max="255" man="1"/>
    <brk id="16212" max="255" man="1"/>
    <brk id="16299" max="255" man="1"/>
    <brk id="16386" max="255" man="1"/>
    <brk id="16473" max="255" man="1"/>
    <brk id="16560" max="255" man="1"/>
    <brk id="16647" max="255" man="1"/>
    <brk id="16734" max="255" man="1"/>
    <brk id="16821" max="255" man="1"/>
    <brk id="16908" max="255" man="1"/>
    <brk id="16995" max="255" man="1"/>
    <brk id="17082" max="255" man="1"/>
    <brk id="17169" max="255" man="1"/>
    <brk id="17256" max="255" man="1"/>
    <brk id="17343" max="255" man="1"/>
    <brk id="17430" max="255" man="1"/>
    <brk id="17517" max="255" man="1"/>
    <brk id="17604" max="255" man="1"/>
    <brk id="17691" max="255" man="1"/>
    <brk id="17778" max="255" man="1"/>
    <brk id="17865" max="255" man="1"/>
    <brk id="17952" max="255" man="1"/>
    <brk id="18039" max="255" man="1"/>
    <brk id="18126" max="255" man="1"/>
    <brk id="18213" max="255" man="1"/>
    <brk id="18300" max="255" man="1"/>
    <brk id="18387" max="255" man="1"/>
    <brk id="18474" max="255" man="1"/>
    <brk id="18561" max="255" man="1"/>
    <brk id="18648" max="255" man="1"/>
    <brk id="18735" max="255" man="1"/>
    <brk id="18822" max="255" man="1"/>
    <brk id="18909" max="255" man="1"/>
    <brk id="18996" max="255" man="1"/>
    <brk id="19083" max="255" man="1"/>
    <brk id="19170" max="255" man="1"/>
    <brk id="19257" max="255" man="1"/>
    <brk id="19344" max="255" man="1"/>
    <brk id="19431" max="255" man="1"/>
    <brk id="19518" max="255" man="1"/>
    <brk id="19605" max="255" man="1"/>
    <brk id="19692" max="255" man="1"/>
    <brk id="19779" max="255" man="1"/>
    <brk id="19866" max="255" man="1"/>
    <brk id="19953" max="255" man="1"/>
    <brk id="20040" max="255" man="1"/>
    <brk id="20127" max="255" man="1"/>
    <brk id="20214" max="255" man="1"/>
    <brk id="20301" max="255" man="1"/>
    <brk id="20388" max="255" man="1"/>
    <brk id="20475" max="255" man="1"/>
    <brk id="20562" max="255" man="1"/>
    <brk id="20649" max="255" man="1"/>
    <brk id="20736" max="255" man="1"/>
    <brk id="20823" max="255" man="1"/>
    <brk id="20910" max="255" man="1"/>
    <brk id="20997" max="255" man="1"/>
    <brk id="21084" max="255" man="1"/>
    <brk id="21171" max="255" man="1"/>
    <brk id="21258" max="255" man="1"/>
    <brk id="21345" max="255" man="1"/>
    <brk id="21432" max="255" man="1"/>
    <brk id="21519" max="255" man="1"/>
    <brk id="21606" max="255" man="1"/>
    <brk id="21693" max="255" man="1"/>
    <brk id="21780" max="255" man="1"/>
    <brk id="21867" max="255" man="1"/>
    <brk id="21954" max="255" man="1"/>
    <brk id="22041" max="255" man="1"/>
    <brk id="22128" max="255" man="1"/>
    <brk id="22215" max="255" man="1"/>
    <brk id="22302" max="255" man="1"/>
    <brk id="22389" max="255" man="1"/>
    <brk id="22476" max="255" man="1"/>
    <brk id="22563" max="255" man="1"/>
    <brk id="22650" max="255" man="1"/>
    <brk id="22737" max="255" man="1"/>
    <brk id="22824" max="255" man="1"/>
    <brk id="22911" max="255" man="1"/>
    <brk id="22998" max="255" man="1"/>
    <brk id="23085" max="255" man="1"/>
    <brk id="23172" max="255" man="1"/>
    <brk id="23259" max="255" man="1"/>
    <brk id="23346" max="255" man="1"/>
    <brk id="23433" max="255" man="1"/>
    <brk id="23520" max="255" man="1"/>
    <brk id="23607" max="255" man="1"/>
    <brk id="23694" max="255" man="1"/>
    <brk id="23781" max="255" man="1"/>
    <brk id="23868" max="255" man="1"/>
    <brk id="23955" max="255" man="1"/>
    <brk id="24042" max="255" man="1"/>
    <brk id="24129" max="255" man="1"/>
    <brk id="24216" max="255" man="1"/>
    <brk id="24303" max="255" man="1"/>
    <brk id="24390" max="255" man="1"/>
    <brk id="24477" max="255" man="1"/>
    <brk id="24564" max="255" man="1"/>
    <brk id="24651" max="255" man="1"/>
    <brk id="24738" max="255" man="1"/>
    <brk id="24825" max="255" man="1"/>
    <brk id="24912" max="255" man="1"/>
    <brk id="24999" max="255" man="1"/>
    <brk id="25086" max="255" man="1"/>
    <brk id="25173" max="255" man="1"/>
    <brk id="25260" max="255" man="1"/>
    <brk id="25347" max="255" man="1"/>
    <brk id="25434" max="255" man="1"/>
    <brk id="25521" max="255" man="1"/>
    <brk id="25608" max="255" man="1"/>
    <brk id="25695" max="255" man="1"/>
    <brk id="25782" max="255" man="1"/>
    <brk id="25869" max="255" man="1"/>
    <brk id="25956" max="255" man="1"/>
    <brk id="26043" max="255" man="1"/>
    <brk id="26130" max="255" man="1"/>
    <brk id="26217" max="255" man="1"/>
    <brk id="26304" max="255" man="1"/>
    <brk id="26391" max="255" man="1"/>
    <brk id="26478" max="255" man="1"/>
    <brk id="26565" max="255" man="1"/>
    <brk id="26652" max="255" man="1"/>
    <brk id="26739" max="255" man="1"/>
    <brk id="26826" max="255" man="1"/>
    <brk id="26913" max="255" man="1"/>
    <brk id="27000" max="255" man="1"/>
    <brk id="27087" max="255" man="1"/>
    <brk id="27174" max="255" man="1"/>
    <brk id="27261" max="255" man="1"/>
    <brk id="27348" max="255" man="1"/>
    <brk id="27435" max="255" man="1"/>
    <brk id="27522" max="255" man="1"/>
    <brk id="27609" max="255" man="1"/>
    <brk id="27696" max="255" man="1"/>
    <brk id="27783" max="255" man="1"/>
    <brk id="27870" max="255" man="1"/>
    <brk id="27957" max="255" man="1"/>
    <brk id="28044" max="255" man="1"/>
    <brk id="28131" max="255" man="1"/>
    <brk id="28218" max="255" man="1"/>
    <brk id="28305" max="255" man="1"/>
    <brk id="28392" max="255" man="1"/>
    <brk id="28479" max="255" man="1"/>
    <brk id="28566" max="255" man="1"/>
    <brk id="28653" max="255" man="1"/>
    <brk id="28740" max="255" man="1"/>
    <brk id="28827" max="255" man="1"/>
    <brk id="28914" max="255" man="1"/>
    <brk id="29001" max="255" man="1"/>
    <brk id="29088" max="255" man="1"/>
    <brk id="29175" max="255" man="1"/>
    <brk id="29262" max="255" man="1"/>
    <brk id="29349" max="255" man="1"/>
    <brk id="29436" max="255" man="1"/>
    <brk id="29523" max="255" man="1"/>
    <brk id="29610" max="255" man="1"/>
    <brk id="29697" max="255" man="1"/>
    <brk id="29784" max="255" man="1"/>
    <brk id="29871" max="255" man="1"/>
    <brk id="29958" max="255" man="1"/>
    <brk id="30045" max="255" man="1"/>
    <brk id="30132" max="255" man="1"/>
    <brk id="30219" max="255" man="1"/>
    <brk id="30306" max="255" man="1"/>
    <brk id="30393" max="255" man="1"/>
    <brk id="30480" max="255" man="1"/>
    <brk id="30567" max="255" man="1"/>
    <brk id="30654" max="255" man="1"/>
    <brk id="30741" max="255" man="1"/>
    <brk id="30828" max="255" man="1"/>
    <brk id="30915" max="255" man="1"/>
    <brk id="31002" max="255" man="1"/>
    <brk id="31089" max="255" man="1"/>
    <brk id="31176" max="255" man="1"/>
    <brk id="31263" max="255" man="1"/>
    <brk id="31350" max="255" man="1"/>
    <brk id="31437" max="255" man="1"/>
    <brk id="31524" max="255" man="1"/>
    <brk id="31611" max="255" man="1"/>
    <brk id="31698" max="255" man="1"/>
    <brk id="31785" max="255" man="1"/>
    <brk id="31872" max="255" man="1"/>
    <brk id="31959" max="255" man="1"/>
    <brk id="32046" max="255" man="1"/>
    <brk id="32133" max="255" man="1"/>
    <brk id="32220" max="255" man="1"/>
    <brk id="32307" max="255" man="1"/>
    <brk id="32394" max="255" man="1"/>
    <brk id="32481" max="255" man="1"/>
    <brk id="32568" max="255" man="1"/>
    <brk id="32655" max="255" man="1"/>
    <brk id="32742" max="255" man="1"/>
    <brk id="32829" max="255" man="1"/>
    <brk id="32916" max="255" man="1"/>
    <brk id="33003" max="255" man="1"/>
    <brk id="33090" max="255" man="1"/>
    <brk id="33177" max="255" man="1"/>
    <brk id="33264" max="255" man="1"/>
    <brk id="33351" max="255" man="1"/>
    <brk id="33438" max="255" man="1"/>
    <brk id="33525" max="255" man="1"/>
    <brk id="33612" max="255" man="1"/>
    <brk id="33699" max="255" man="1"/>
    <brk id="33786" max="255" man="1"/>
    <brk id="33873" max="255" man="1"/>
    <brk id="33960" max="255" man="1"/>
    <brk id="34047" max="255" man="1"/>
    <brk id="34134" max="255" man="1"/>
    <brk id="34221" max="255" man="1"/>
    <brk id="34308" max="255" man="1"/>
    <brk id="34395" max="255" man="1"/>
    <brk id="34482" max="255" man="1"/>
    <brk id="34569" max="255" man="1"/>
    <brk id="34656" max="255" man="1"/>
    <brk id="34743" max="255" man="1"/>
    <brk id="34830" max="255" man="1"/>
    <brk id="34917" max="255" man="1"/>
    <brk id="35004" max="255" man="1"/>
    <brk id="35091" max="255" man="1"/>
    <brk id="35178" max="255" man="1"/>
    <brk id="35265" max="255" man="1"/>
    <brk id="35352" max="255" man="1"/>
    <brk id="35439" max="255" man="1"/>
    <brk id="35526" max="255" man="1"/>
    <brk id="35613" max="255" man="1"/>
    <brk id="35700" max="255" man="1"/>
    <brk id="35787" max="255" man="1"/>
    <brk id="35874" max="255" man="1"/>
    <brk id="35961" max="255" man="1"/>
    <brk id="36048" max="255" man="1"/>
    <brk id="36135" max="255" man="1"/>
    <brk id="36222" max="255" man="1"/>
    <brk id="36309" max="255" man="1"/>
    <brk id="36396" max="255" man="1"/>
    <brk id="36483" max="255" man="1"/>
    <brk id="36570" max="255" man="1"/>
    <brk id="36657" max="255" man="1"/>
    <brk id="36744" max="255" man="1"/>
    <brk id="36831" max="255" man="1"/>
    <brk id="36918" max="255" man="1"/>
    <brk id="37005" max="255" man="1"/>
    <brk id="37092" max="255" man="1"/>
    <brk id="37179" max="255" man="1"/>
    <brk id="37266" max="255" man="1"/>
    <brk id="37353" max="255" man="1"/>
    <brk id="37440" max="255" man="1"/>
    <brk id="37527" max="255" man="1"/>
    <brk id="37614" max="255" man="1"/>
    <brk id="37701" max="255" man="1"/>
    <brk id="37788" max="255" man="1"/>
    <brk id="37875" max="255" man="1"/>
    <brk id="37962" max="255" man="1"/>
    <brk id="38049" max="255" man="1"/>
    <brk id="38136" max="255" man="1"/>
    <brk id="38223" max="255" man="1"/>
    <brk id="38310" max="255" man="1"/>
    <brk id="38397" max="255" man="1"/>
    <brk id="38484" max="255" man="1"/>
    <brk id="38571" max="255" man="1"/>
    <brk id="38658" max="255" man="1"/>
    <brk id="38745" max="255" man="1"/>
    <brk id="38832" max="255" man="1"/>
    <brk id="38919" max="255" man="1"/>
    <brk id="39006" max="255" man="1"/>
    <brk id="39093" max="255" man="1"/>
    <brk id="39180" max="255" man="1"/>
    <brk id="39267" max="255" man="1"/>
    <brk id="39354" max="255" man="1"/>
    <brk id="39441" max="255" man="1"/>
    <brk id="39528" max="255" man="1"/>
    <brk id="39615" max="255" man="1"/>
    <brk id="39702" max="255" man="1"/>
    <brk id="39789" max="255" man="1"/>
    <brk id="39876" max="255" man="1"/>
    <brk id="39963" max="255" man="1"/>
    <brk id="40050" max="255" man="1"/>
    <brk id="40137" max="255" man="1"/>
    <brk id="40224" max="255" man="1"/>
    <brk id="40311" max="255" man="1"/>
    <brk id="40398" max="255" man="1"/>
    <brk id="40485" max="255" man="1"/>
    <brk id="40572" max="255" man="1"/>
    <brk id="40659" max="255" man="1"/>
    <brk id="40746" max="255" man="1"/>
    <brk id="40833" max="255" man="1"/>
    <brk id="40920" max="255" man="1"/>
    <brk id="41007" max="255" man="1"/>
    <brk id="41094" max="255" man="1"/>
    <brk id="41181" max="255" man="1"/>
    <brk id="41268" max="255" man="1"/>
    <brk id="41355" max="255" man="1"/>
    <brk id="41442" max="255" man="1"/>
    <brk id="41529" max="255" man="1"/>
    <brk id="41616" max="255" man="1"/>
    <brk id="41703" max="255" man="1"/>
    <brk id="41790" max="255" man="1"/>
    <brk id="41877" max="255" man="1"/>
    <brk id="41964" max="255" man="1"/>
    <brk id="42051" max="255" man="1"/>
    <brk id="42138" max="255" man="1"/>
    <brk id="42225" max="255" man="1"/>
    <brk id="42312" max="255" man="1"/>
    <brk id="42399" max="255" man="1"/>
    <brk id="42486" max="255" man="1"/>
    <brk id="42573" max="255" man="1"/>
    <brk id="42660" max="255" man="1"/>
    <brk id="42747" max="255" man="1"/>
    <brk id="42834" max="255" man="1"/>
    <brk id="42921" max="255" man="1"/>
    <brk id="43008" max="255" man="1"/>
    <brk id="43095" max="255" man="1"/>
    <brk id="43182" max="255" man="1"/>
    <brk id="43269" max="255" man="1"/>
    <brk id="43356" max="255" man="1"/>
    <brk id="43443" max="255" man="1"/>
    <brk id="43530" max="255" man="1"/>
    <brk id="43617" max="255" man="1"/>
    <brk id="43704" max="255" man="1"/>
    <brk id="43791" max="255" man="1"/>
    <brk id="43878" max="255" man="1"/>
    <brk id="43965" max="255" man="1"/>
    <brk id="44052" max="255" man="1"/>
    <brk id="44139" max="255" man="1"/>
    <brk id="44226" max="255" man="1"/>
    <brk id="44313" max="255" man="1"/>
    <brk id="44400" max="255" man="1"/>
    <brk id="44487" max="255" man="1"/>
    <brk id="44574" max="255" man="1"/>
    <brk id="44661" max="255" man="1"/>
    <brk id="44748" max="255" man="1"/>
    <brk id="44835" max="255" man="1"/>
    <brk id="44922" max="255" man="1"/>
    <brk id="45009" max="255" man="1"/>
    <brk id="45096" max="255" man="1"/>
    <brk id="45183" max="255" man="1"/>
    <brk id="45270" max="255" man="1"/>
    <brk id="45357" max="255" man="1"/>
    <brk id="45444" max="255" man="1"/>
    <brk id="45531" max="255" man="1"/>
    <brk id="45618" max="255" man="1"/>
    <brk id="45705" max="255" man="1"/>
    <brk id="45792" max="255" man="1"/>
    <brk id="45879" max="255" man="1"/>
    <brk id="45966" max="255" man="1"/>
    <brk id="46053" max="255" man="1"/>
    <brk id="46140" max="255" man="1"/>
    <brk id="46227" max="255" man="1"/>
    <brk id="46314" max="255" man="1"/>
    <brk id="46401" max="255" man="1"/>
    <brk id="46488" max="255" man="1"/>
    <brk id="46575" max="255" man="1"/>
    <brk id="46662" max="255" man="1"/>
    <brk id="46749" max="255" man="1"/>
    <brk id="46836" max="255" man="1"/>
    <brk id="46923" max="255" man="1"/>
    <brk id="47010" max="255" man="1"/>
    <brk id="47097" max="255" man="1"/>
    <brk id="47184" max="255" man="1"/>
    <brk id="47271" max="255" man="1"/>
    <brk id="47358" max="255" man="1"/>
    <brk id="47445" max="255" man="1"/>
    <brk id="47532" max="255" man="1"/>
    <brk id="47619" max="255" man="1"/>
    <brk id="47706" max="255" man="1"/>
    <brk id="47793" max="255" man="1"/>
    <brk id="47880" max="255" man="1"/>
    <brk id="47967" max="255" man="1"/>
    <brk id="48054" max="255" man="1"/>
    <brk id="48141" max="255" man="1"/>
    <brk id="48228" max="255" man="1"/>
    <brk id="48315" max="255" man="1"/>
    <brk id="48402" max="255" man="1"/>
    <brk id="48489" max="255" man="1"/>
    <brk id="48576" max="255" man="1"/>
    <brk id="48663" max="255" man="1"/>
    <brk id="48750" max="255" man="1"/>
    <brk id="48837" max="255" man="1"/>
    <brk id="48924" max="255" man="1"/>
    <brk id="49011" max="255" man="1"/>
    <brk id="49098" max="255" man="1"/>
    <brk id="49185" max="255" man="1"/>
    <brk id="49272" max="255" man="1"/>
    <brk id="49359" max="255" man="1"/>
    <brk id="49446" max="255" man="1"/>
    <brk id="49533" max="255" man="1"/>
    <brk id="49620" max="255" man="1"/>
    <brk id="49707" max="255" man="1"/>
    <brk id="49794" max="255" man="1"/>
    <brk id="49881" max="255" man="1"/>
    <brk id="49968" max="255" man="1"/>
    <brk id="50055" max="255" man="1"/>
    <brk id="50142" max="255" man="1"/>
    <brk id="50229" max="255" man="1"/>
    <brk id="50316" max="255" man="1"/>
    <brk id="50403" max="255" man="1"/>
    <brk id="50490" max="255" man="1"/>
    <brk id="50577" max="255" man="1"/>
    <brk id="50664" max="255" man="1"/>
    <brk id="50751" max="255" man="1"/>
    <brk id="50838" max="255" man="1"/>
    <brk id="50925" max="255" man="1"/>
    <brk id="51012" max="255" man="1"/>
    <brk id="51099" max="255" man="1"/>
    <brk id="51186" max="255" man="1"/>
    <brk id="51273" max="255" man="1"/>
    <brk id="51360" max="255" man="1"/>
    <brk id="51447" max="255" man="1"/>
    <brk id="51534" max="255" man="1"/>
    <brk id="51621" max="255" man="1"/>
    <brk id="51708" max="255" man="1"/>
    <brk id="51795" max="255" man="1"/>
    <brk id="51882" max="255" man="1"/>
    <brk id="51969" max="255" man="1"/>
    <brk id="52056" max="255" man="1"/>
    <brk id="52143" max="255" man="1"/>
    <brk id="52230" max="255" man="1"/>
    <brk id="52317" max="255" man="1"/>
    <brk id="52404" max="255" man="1"/>
    <brk id="52491" max="255" man="1"/>
    <brk id="52578" max="255" man="1"/>
    <brk id="52665" max="255" man="1"/>
    <brk id="52752" max="255" man="1"/>
    <brk id="52839" max="255" man="1"/>
    <brk id="52926" max="255" man="1"/>
    <brk id="53013" max="255" man="1"/>
    <brk id="53100" max="255" man="1"/>
    <brk id="53187" max="255" man="1"/>
    <brk id="53274" max="255" man="1"/>
    <brk id="53361" max="255" man="1"/>
    <brk id="53448" max="255" man="1"/>
    <brk id="53535" max="255" man="1"/>
    <brk id="53622" max="255" man="1"/>
    <brk id="53709" max="255" man="1"/>
    <brk id="53796" max="255" man="1"/>
    <brk id="53883" max="255" man="1"/>
    <brk id="53970" max="255" man="1"/>
    <brk id="54057" max="255" man="1"/>
    <brk id="54144" max="255" man="1"/>
    <brk id="54231" max="255" man="1"/>
    <brk id="54318" max="255" man="1"/>
    <brk id="54405" max="255" man="1"/>
    <brk id="54492" max="255" man="1"/>
    <brk id="54579" max="255" man="1"/>
    <brk id="54666" max="255" man="1"/>
    <brk id="54753" max="255" man="1"/>
    <brk id="54840" max="255" man="1"/>
    <brk id="54927" max="255" man="1"/>
    <brk id="55014" max="255" man="1"/>
    <brk id="55101" max="255" man="1"/>
    <brk id="55188" max="255" man="1"/>
    <brk id="55275" max="255" man="1"/>
    <brk id="55362" max="255" man="1"/>
    <brk id="55449" max="255" man="1"/>
    <brk id="55536" max="255" man="1"/>
    <brk id="55623" max="255" man="1"/>
    <brk id="55710" max="255" man="1"/>
    <brk id="55797" max="255" man="1"/>
    <brk id="55884" max="255" man="1"/>
    <brk id="55971" max="255" man="1"/>
    <brk id="56058" max="255" man="1"/>
    <brk id="56145" max="255" man="1"/>
    <brk id="56232" max="255" man="1"/>
    <brk id="56319" max="255" man="1"/>
    <brk id="56406" max="255" man="1"/>
    <brk id="56493" max="255" man="1"/>
    <brk id="56580" max="255" man="1"/>
    <brk id="56667" max="255" man="1"/>
    <brk id="56754" max="255" man="1"/>
    <brk id="56841" max="255" man="1"/>
    <brk id="56928" max="255" man="1"/>
    <brk id="57015" max="255" man="1"/>
    <brk id="57102" max="255" man="1"/>
    <brk id="57189" max="255" man="1"/>
    <brk id="57276" max="255" man="1"/>
    <brk id="57363" max="255" man="1"/>
    <brk id="57450" max="255" man="1"/>
    <brk id="57537" max="255" man="1"/>
    <brk id="57624" max="255" man="1"/>
    <brk id="57711" max="255" man="1"/>
    <brk id="57798" max="255" man="1"/>
    <brk id="57885" max="255" man="1"/>
    <brk id="57972" max="255" man="1"/>
    <brk id="58059" max="255" man="1"/>
    <brk id="58146" max="255" man="1"/>
    <brk id="58233" max="255" man="1"/>
    <brk id="58320" max="255" man="1"/>
    <brk id="58407" max="255" man="1"/>
    <brk id="58494" max="255" man="1"/>
    <brk id="58581" max="255" man="1"/>
    <brk id="58668" max="255" man="1"/>
    <brk id="58755" max="255" man="1"/>
    <brk id="58842" max="255" man="1"/>
    <brk id="58929" max="255" man="1"/>
    <brk id="59016" max="255" man="1"/>
    <brk id="59103" max="255" man="1"/>
    <brk id="59190" max="255" man="1"/>
    <brk id="59277" max="255" man="1"/>
    <brk id="59364" max="255" man="1"/>
    <brk id="59451" max="255" man="1"/>
    <brk id="59538" max="255" man="1"/>
    <brk id="59625" max="255" man="1"/>
    <brk id="59712" max="255" man="1"/>
    <brk id="59799" max="255" man="1"/>
    <brk id="59886" max="255" man="1"/>
    <brk id="59973" max="255" man="1"/>
    <brk id="60060" max="255" man="1"/>
    <brk id="60147" max="255" man="1"/>
    <brk id="60234" max="255" man="1"/>
    <brk id="60321" max="255" man="1"/>
    <brk id="60408" max="255" man="1"/>
    <brk id="60495" max="255" man="1"/>
    <brk id="60582" max="255" man="1"/>
    <brk id="60669" max="255" man="1"/>
    <brk id="60756" max="255" man="1"/>
    <brk id="60843" max="255" man="1"/>
    <brk id="60930" max="255" man="1"/>
    <brk id="61017" max="255" man="1"/>
    <brk id="61104" max="255" man="1"/>
    <brk id="61191" max="255" man="1"/>
    <brk id="61278" max="255" man="1"/>
    <brk id="61365" max="255" man="1"/>
    <brk id="61452" max="255" man="1"/>
    <brk id="61539" max="255" man="1"/>
    <brk id="61626" max="255" man="1"/>
    <brk id="61713" max="255" man="1"/>
    <brk id="61800" max="255" man="1"/>
    <brk id="61887" max="255" man="1"/>
    <brk id="61974" max="255" man="1"/>
    <brk id="62061" max="255" man="1"/>
    <brk id="62148" max="255" man="1"/>
    <brk id="62235" max="255" man="1"/>
    <brk id="62322" max="255" man="1"/>
    <brk id="62409" max="255" man="1"/>
    <brk id="62496" max="255" man="1"/>
    <brk id="62583" max="255" man="1"/>
    <brk id="62670" max="255" man="1"/>
    <brk id="62757" max="255" man="1"/>
    <brk id="62844" max="255" man="1"/>
    <brk id="62931" max="255" man="1"/>
    <brk id="63018" max="255" man="1"/>
    <brk id="63105" max="255" man="1"/>
    <brk id="63192" max="255" man="1"/>
    <brk id="63279" max="255" man="1"/>
    <brk id="63366" max="255" man="1"/>
    <brk id="63453" max="255" man="1"/>
    <brk id="63540" max="255" man="1"/>
    <brk id="63627" max="255" man="1"/>
    <brk id="63714" max="255" man="1"/>
    <brk id="63801" max="255" man="1"/>
    <brk id="63888" max="255" man="1"/>
    <brk id="63975" max="255" man="1"/>
    <brk id="64062" max="255" man="1"/>
    <brk id="64149" max="255" man="1"/>
    <brk id="64236" max="255" man="1"/>
    <brk id="64323" max="255" man="1"/>
    <brk id="64410" max="255" man="1"/>
    <brk id="64497" max="255" man="1"/>
    <brk id="64584" max="255" man="1"/>
    <brk id="64671" max="255" man="1"/>
    <brk id="64758" max="255" man="1"/>
    <brk id="64845" max="255" man="1"/>
    <brk id="64932" max="255" man="1"/>
    <brk id="65019" max="255" man="1"/>
    <brk id="65106" max="255" man="1"/>
    <brk id="65193" max="255" man="1"/>
    <brk id="65280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77"/>
  <sheetViews>
    <sheetView view="pageBreakPreview" zoomScale="90" zoomScaleSheetLayoutView="90" zoomScalePageLayoutView="85" workbookViewId="0" topLeftCell="A1">
      <selection activeCell="L23" sqref="L23"/>
    </sheetView>
  </sheetViews>
  <sheetFormatPr defaultColWidth="9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4.25" thickBot="1">
      <c r="K1" s="14"/>
    </row>
    <row r="2" spans="2:11" ht="32.25" customHeight="1">
      <c r="B2" s="156" t="s">
        <v>128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1" ht="29.25" customHeight="1" thickBot="1">
      <c r="B3" s="159"/>
      <c r="C3" s="160"/>
      <c r="D3" s="160"/>
      <c r="E3" s="160"/>
      <c r="F3" s="160"/>
      <c r="G3" s="160"/>
      <c r="H3" s="160"/>
      <c r="I3" s="160"/>
      <c r="J3" s="160"/>
      <c r="K3" s="161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3.5">
      <c r="B5" s="162" t="s">
        <v>41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3.5">
      <c r="B7" s="163" t="s">
        <v>23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12" ht="85.5" customHeight="1">
      <c r="B8" s="166" t="s">
        <v>37</v>
      </c>
      <c r="C8" s="167"/>
      <c r="D8" s="90" t="s">
        <v>25</v>
      </c>
      <c r="E8" s="168"/>
      <c r="F8" s="168"/>
      <c r="G8" s="168"/>
      <c r="H8" s="168"/>
      <c r="I8" s="5" t="s">
        <v>28</v>
      </c>
      <c r="J8" s="169" t="s">
        <v>43</v>
      </c>
      <c r="K8" s="170"/>
      <c r="L8" s="26" t="s">
        <v>44</v>
      </c>
    </row>
    <row r="9" spans="2:12" ht="31.5" customHeight="1">
      <c r="B9" s="101" t="str">
        <f>'1. Ocena char. bud. przed3a '!B37:C37</f>
        <v>Ściana zewnętrzna 1</v>
      </c>
      <c r="C9" s="101"/>
      <c r="D9" s="94" t="s">
        <v>140</v>
      </c>
      <c r="E9" s="94"/>
      <c r="F9" s="94"/>
      <c r="G9" s="94"/>
      <c r="H9" s="94"/>
      <c r="I9" s="6">
        <v>0.186</v>
      </c>
      <c r="J9" s="96">
        <v>0.2</v>
      </c>
      <c r="K9" s="154"/>
      <c r="L9" s="27" t="str">
        <f>IF(J9&lt;&gt;0,IF(I9&lt;=J9,"TAK","NIE"),"")</f>
        <v>TAK</v>
      </c>
    </row>
    <row r="10" spans="2:12" ht="31.5" customHeight="1">
      <c r="B10" s="101" t="str">
        <f>'1. Ocena char. bud. przed3a '!B38:C38</f>
        <v>Ściana zewnętrzna 2</v>
      </c>
      <c r="C10" s="101"/>
      <c r="D10" s="94" t="s">
        <v>140</v>
      </c>
      <c r="E10" s="94"/>
      <c r="F10" s="94"/>
      <c r="G10" s="94"/>
      <c r="H10" s="94"/>
      <c r="I10" s="6">
        <v>0.188</v>
      </c>
      <c r="J10" s="97">
        <v>0.2</v>
      </c>
      <c r="K10" s="155"/>
      <c r="L10" s="27" t="str">
        <f aca="true" t="shared" si="0" ref="L10:L17">IF(J10&lt;&gt;0,IF(I10&lt;=J10,"TAK","NIE"),"")</f>
        <v>TAK</v>
      </c>
    </row>
    <row r="11" spans="2:12" ht="31.5" customHeight="1">
      <c r="B11" s="101" t="str">
        <f>'1. Ocena char. bud. przed3a '!B39:C39</f>
        <v>Stropodach</v>
      </c>
      <c r="C11" s="101"/>
      <c r="D11" s="94" t="s">
        <v>129</v>
      </c>
      <c r="E11" s="94"/>
      <c r="F11" s="94"/>
      <c r="G11" s="94"/>
      <c r="H11" s="94"/>
      <c r="I11" s="6">
        <v>0.148</v>
      </c>
      <c r="J11" s="97">
        <v>0.15</v>
      </c>
      <c r="K11" s="155"/>
      <c r="L11" s="27" t="str">
        <f t="shared" si="0"/>
        <v>TAK</v>
      </c>
    </row>
    <row r="12" spans="2:12" ht="31.5" customHeight="1">
      <c r="B12" s="101" t="str">
        <f>'1. Ocena char. bud. przed3a '!B40:C40</f>
        <v>Luksfery</v>
      </c>
      <c r="C12" s="101"/>
      <c r="D12" s="94" t="s">
        <v>107</v>
      </c>
      <c r="E12" s="94"/>
      <c r="F12" s="94"/>
      <c r="G12" s="94"/>
      <c r="H12" s="94"/>
      <c r="I12" s="6">
        <v>0.9</v>
      </c>
      <c r="J12" s="97">
        <v>0.9</v>
      </c>
      <c r="K12" s="155"/>
      <c r="L12" s="27" t="str">
        <f t="shared" si="0"/>
        <v>TAK</v>
      </c>
    </row>
    <row r="13" spans="2:12" ht="24.75" customHeight="1">
      <c r="B13" s="101" t="str">
        <f>'1. Ocena char. bud. przed3a '!B41:C41</f>
        <v>Stolarka okienna</v>
      </c>
      <c r="C13" s="101"/>
      <c r="D13" s="94" t="s">
        <v>79</v>
      </c>
      <c r="E13" s="94"/>
      <c r="F13" s="94"/>
      <c r="G13" s="94"/>
      <c r="H13" s="94"/>
      <c r="I13" s="6">
        <v>0.9</v>
      </c>
      <c r="J13" s="97">
        <v>0.9</v>
      </c>
      <c r="K13" s="155"/>
      <c r="L13" s="27" t="str">
        <f t="shared" si="0"/>
        <v>TAK</v>
      </c>
    </row>
    <row r="14" spans="2:12" ht="31.5" customHeight="1">
      <c r="B14" s="154"/>
      <c r="C14" s="154"/>
      <c r="D14" s="96"/>
      <c r="E14" s="96"/>
      <c r="F14" s="96"/>
      <c r="G14" s="96"/>
      <c r="H14" s="96"/>
      <c r="I14" s="6"/>
      <c r="J14" s="96"/>
      <c r="K14" s="154"/>
      <c r="L14" s="27">
        <f t="shared" si="0"/>
      </c>
    </row>
    <row r="15" spans="2:12" ht="31.5" customHeight="1">
      <c r="B15" s="154"/>
      <c r="C15" s="154"/>
      <c r="D15" s="96"/>
      <c r="E15" s="96"/>
      <c r="F15" s="96"/>
      <c r="G15" s="96"/>
      <c r="H15" s="96"/>
      <c r="I15" s="6"/>
      <c r="J15" s="96"/>
      <c r="K15" s="154"/>
      <c r="L15" s="27">
        <f t="shared" si="0"/>
      </c>
    </row>
    <row r="16" spans="2:12" ht="31.5" customHeight="1">
      <c r="B16" s="154"/>
      <c r="C16" s="154"/>
      <c r="D16" s="96"/>
      <c r="E16" s="96"/>
      <c r="F16" s="96"/>
      <c r="G16" s="96"/>
      <c r="H16" s="96"/>
      <c r="I16" s="6"/>
      <c r="J16" s="96"/>
      <c r="K16" s="154"/>
      <c r="L16" s="27">
        <f t="shared" si="0"/>
      </c>
    </row>
    <row r="17" spans="2:12" ht="31.5" customHeight="1">
      <c r="B17" s="154"/>
      <c r="C17" s="154"/>
      <c r="D17" s="96"/>
      <c r="E17" s="96"/>
      <c r="F17" s="96"/>
      <c r="G17" s="96"/>
      <c r="H17" s="96"/>
      <c r="I17" s="6"/>
      <c r="J17" s="96"/>
      <c r="K17" s="154"/>
      <c r="L17" s="27">
        <f t="shared" si="0"/>
      </c>
    </row>
    <row r="18" spans="2:11" ht="13.5">
      <c r="B18" s="16"/>
      <c r="C18" s="72" t="s">
        <v>5</v>
      </c>
      <c r="D18" s="73"/>
      <c r="E18" s="73"/>
      <c r="F18" s="73"/>
      <c r="G18" s="7"/>
      <c r="H18" s="72" t="s">
        <v>32</v>
      </c>
      <c r="I18" s="73"/>
      <c r="J18" s="73"/>
      <c r="K18" s="16"/>
    </row>
    <row r="19" spans="2:11" ht="13.5">
      <c r="B19" s="16"/>
      <c r="C19" s="74" t="s">
        <v>30</v>
      </c>
      <c r="D19" s="74"/>
      <c r="E19" s="74"/>
      <c r="F19" s="74"/>
      <c r="G19" s="8"/>
      <c r="H19" s="75"/>
      <c r="I19" s="76"/>
      <c r="J19" s="77"/>
      <c r="K19" s="16"/>
    </row>
    <row r="20" spans="2:11" ht="13.5">
      <c r="B20" s="16"/>
      <c r="C20" s="84" t="str">
        <f>'1. Ocena char. bud. przed3a '!C51</f>
        <v>Elżbieta Handzlik</v>
      </c>
      <c r="D20" s="84"/>
      <c r="E20" s="84"/>
      <c r="F20" s="84"/>
      <c r="G20" s="8"/>
      <c r="H20" s="78"/>
      <c r="I20" s="79"/>
      <c r="J20" s="80"/>
      <c r="K20" s="16"/>
    </row>
    <row r="21" spans="2:11" ht="13.5">
      <c r="B21" s="16"/>
      <c r="C21" s="16"/>
      <c r="D21" s="16"/>
      <c r="E21" s="16"/>
      <c r="F21" s="16"/>
      <c r="G21" s="8"/>
      <c r="H21" s="78"/>
      <c r="I21" s="79"/>
      <c r="J21" s="80"/>
      <c r="K21" s="16"/>
    </row>
    <row r="22" spans="2:11" ht="15" customHeight="1">
      <c r="B22" s="152" t="s">
        <v>105</v>
      </c>
      <c r="C22" s="152"/>
      <c r="D22" s="152"/>
      <c r="E22" s="152"/>
      <c r="F22" s="152"/>
      <c r="G22" s="153"/>
      <c r="H22" s="81"/>
      <c r="I22" s="82"/>
      <c r="J22" s="83"/>
      <c r="K22" s="16"/>
    </row>
    <row r="23" spans="2:12" ht="24" customHeight="1">
      <c r="B23" s="152"/>
      <c r="C23" s="152"/>
      <c r="D23" s="152"/>
      <c r="E23" s="152"/>
      <c r="F23" s="152"/>
      <c r="G23" s="153"/>
      <c r="H23" s="9" t="s">
        <v>31</v>
      </c>
      <c r="I23" s="70" t="str">
        <f>'1. Ocena char. bud. przed3a '!J54</f>
        <v>31.03.2016</v>
      </c>
      <c r="J23" s="71"/>
      <c r="K23" s="16"/>
      <c r="L23" s="62"/>
    </row>
    <row r="24" spans="2:11" ht="13.5">
      <c r="B24" s="16"/>
      <c r="C24" s="16"/>
      <c r="D24" s="16"/>
      <c r="E24" s="16"/>
      <c r="F24" s="16"/>
      <c r="G24" s="8"/>
      <c r="H24" s="8"/>
      <c r="I24" s="8"/>
      <c r="J24" s="7"/>
      <c r="K24" s="16"/>
    </row>
    <row r="25" spans="2:11" ht="13.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33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45" spans="2:11" ht="13.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57" spans="2:11" ht="13.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3.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.75" customHeight="1">
      <c r="B59" s="20"/>
      <c r="K59" s="20"/>
    </row>
    <row r="60" spans="2:11" ht="13.5">
      <c r="B60" s="20"/>
      <c r="K60" s="20"/>
    </row>
    <row r="61" spans="2:11" ht="13.5">
      <c r="B61" s="20"/>
      <c r="K61" s="20"/>
    </row>
    <row r="62" spans="2:11" ht="13.5">
      <c r="B62" s="20"/>
      <c r="K62" s="20"/>
    </row>
    <row r="63" spans="2:11" ht="13.5">
      <c r="B63" s="20"/>
      <c r="K63" s="20"/>
    </row>
    <row r="64" spans="2:11" ht="13.5">
      <c r="B64" s="20"/>
      <c r="K64" s="20"/>
    </row>
    <row r="65" spans="2:11" ht="13.5">
      <c r="B65" s="20"/>
      <c r="K65" s="20"/>
    </row>
    <row r="66" spans="2:11" ht="13.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3.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3.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7" spans="2:7" ht="13.5">
      <c r="B77" s="21"/>
      <c r="C77" s="21"/>
      <c r="D77" s="21"/>
      <c r="E77" s="21"/>
      <c r="F77" s="21"/>
      <c r="G77" s="21"/>
    </row>
    <row r="78" ht="8.25" customHeight="1"/>
    <row r="79" ht="13.5" hidden="1"/>
  </sheetData>
  <sheetProtection/>
  <mergeCells count="41">
    <mergeCell ref="B2:K3"/>
    <mergeCell ref="B5:K5"/>
    <mergeCell ref="B6:I6"/>
    <mergeCell ref="B7:K7"/>
    <mergeCell ref="B8:C8"/>
    <mergeCell ref="D8:H8"/>
    <mergeCell ref="J8:K8"/>
    <mergeCell ref="B9:C9"/>
    <mergeCell ref="D9:H9"/>
    <mergeCell ref="J9:K9"/>
    <mergeCell ref="B10:C10"/>
    <mergeCell ref="D10:H10"/>
    <mergeCell ref="J10:K10"/>
    <mergeCell ref="B11:C11"/>
    <mergeCell ref="D11:H11"/>
    <mergeCell ref="J11:K11"/>
    <mergeCell ref="B12:C12"/>
    <mergeCell ref="D12:H12"/>
    <mergeCell ref="J12:K12"/>
    <mergeCell ref="B13:C13"/>
    <mergeCell ref="D13:H13"/>
    <mergeCell ref="J13:K13"/>
    <mergeCell ref="B14:C14"/>
    <mergeCell ref="D14:H14"/>
    <mergeCell ref="J14:K14"/>
    <mergeCell ref="B15:C15"/>
    <mergeCell ref="D15:H15"/>
    <mergeCell ref="J15:K15"/>
    <mergeCell ref="B16:C16"/>
    <mergeCell ref="D16:H16"/>
    <mergeCell ref="J16:K16"/>
    <mergeCell ref="B17:C17"/>
    <mergeCell ref="D17:H17"/>
    <mergeCell ref="J17:K17"/>
    <mergeCell ref="C18:F18"/>
    <mergeCell ref="H18:J18"/>
    <mergeCell ref="C19:F19"/>
    <mergeCell ref="H19:J22"/>
    <mergeCell ref="C20:F20"/>
    <mergeCell ref="B22:G23"/>
    <mergeCell ref="I23:J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2" max="255" man="1"/>
    <brk id="64" max="255" man="1"/>
    <brk id="139" max="255" man="1"/>
    <brk id="143" max="255" man="1"/>
    <brk id="217" max="255" man="1"/>
    <brk id="221" max="255" man="1"/>
    <brk id="295" max="255" man="1"/>
    <brk id="299" max="255" man="1"/>
    <brk id="373" max="255" man="1"/>
    <brk id="447" max="255" man="1"/>
    <brk id="521" max="255" man="1"/>
    <brk id="595" max="255" man="1"/>
    <brk id="669" max="255" man="1"/>
    <brk id="743" max="255" man="1"/>
    <brk id="817" max="255" man="1"/>
    <brk id="891" max="255" man="1"/>
    <brk id="965" max="255" man="1"/>
    <brk id="1039" max="255" man="1"/>
    <brk id="1113" max="255" man="1"/>
    <brk id="1187" max="255" man="1"/>
    <brk id="1261" max="255" man="1"/>
    <brk id="1335" max="255" man="1"/>
    <brk id="1409" max="255" man="1"/>
    <brk id="1483" max="255" man="1"/>
    <brk id="1557" max="255" man="1"/>
    <brk id="1631" max="255" man="1"/>
    <brk id="1705" max="255" man="1"/>
    <brk id="1779" max="255" man="1"/>
    <brk id="1853" max="255" man="1"/>
    <brk id="1927" max="255" man="1"/>
    <brk id="2001" max="255" man="1"/>
    <brk id="2075" max="255" man="1"/>
    <brk id="2149" max="255" man="1"/>
    <brk id="2223" max="255" man="1"/>
    <brk id="2297" max="255" man="1"/>
    <brk id="2371" max="255" man="1"/>
    <brk id="2445" max="255" man="1"/>
    <brk id="2519" max="255" man="1"/>
    <brk id="2593" max="255" man="1"/>
    <brk id="2667" max="255" man="1"/>
    <brk id="2741" max="255" man="1"/>
    <brk id="2815" max="255" man="1"/>
    <brk id="2889" max="255" man="1"/>
    <brk id="2963" max="255" man="1"/>
    <brk id="3037" max="255" man="1"/>
    <brk id="3111" max="255" man="1"/>
    <brk id="3185" max="255" man="1"/>
    <brk id="3259" max="255" man="1"/>
    <brk id="3333" max="255" man="1"/>
    <brk id="3407" max="255" man="1"/>
    <brk id="3481" max="255" man="1"/>
    <brk id="3555" max="255" man="1"/>
    <brk id="3629" max="255" man="1"/>
    <brk id="3703" max="255" man="1"/>
    <brk id="3777" max="255" man="1"/>
    <brk id="3851" max="255" man="1"/>
    <brk id="3925" max="255" man="1"/>
    <brk id="3999" max="255" man="1"/>
    <brk id="4073" max="255" man="1"/>
    <brk id="4147" max="255" man="1"/>
    <brk id="4221" max="255" man="1"/>
    <brk id="4295" max="255" man="1"/>
    <brk id="4369" max="255" man="1"/>
    <brk id="4443" max="255" man="1"/>
    <brk id="4517" max="255" man="1"/>
    <brk id="4591" max="255" man="1"/>
    <brk id="4665" max="255" man="1"/>
    <brk id="4739" max="255" man="1"/>
    <brk id="4813" max="255" man="1"/>
    <brk id="4887" max="255" man="1"/>
    <brk id="4961" max="255" man="1"/>
    <brk id="5035" max="255" man="1"/>
    <brk id="5109" max="255" man="1"/>
    <brk id="5183" max="255" man="1"/>
    <brk id="5257" max="255" man="1"/>
    <brk id="5331" max="255" man="1"/>
    <brk id="5405" max="255" man="1"/>
    <brk id="5479" max="255" man="1"/>
    <brk id="5553" max="255" man="1"/>
    <brk id="5627" max="255" man="1"/>
    <brk id="5701" max="255" man="1"/>
    <brk id="5775" max="255" man="1"/>
    <brk id="5849" max="255" man="1"/>
    <brk id="5923" max="255" man="1"/>
    <brk id="5997" max="255" man="1"/>
    <brk id="6071" max="255" man="1"/>
    <brk id="6145" max="255" man="1"/>
    <brk id="6219" max="255" man="1"/>
    <brk id="6293" max="255" man="1"/>
    <brk id="6367" max="255" man="1"/>
    <brk id="6441" max="255" man="1"/>
    <brk id="6515" max="255" man="1"/>
    <brk id="6589" max="255" man="1"/>
    <brk id="6663" max="255" man="1"/>
    <brk id="6737" max="255" man="1"/>
    <brk id="6811" max="255" man="1"/>
    <brk id="6885" max="255" man="1"/>
    <brk id="6959" max="255" man="1"/>
    <brk id="7033" max="255" man="1"/>
    <brk id="7107" max="255" man="1"/>
    <brk id="7181" max="255" man="1"/>
    <brk id="7255" max="255" man="1"/>
    <brk id="7329" max="255" man="1"/>
    <brk id="7403" max="255" man="1"/>
    <brk id="7477" max="255" man="1"/>
    <brk id="7551" max="255" man="1"/>
    <brk id="7625" max="255" man="1"/>
    <brk id="7699" max="255" man="1"/>
    <brk id="7773" max="255" man="1"/>
    <brk id="7847" max="255" man="1"/>
    <brk id="7921" max="255" man="1"/>
    <brk id="7995" max="255" man="1"/>
    <brk id="8069" max="255" man="1"/>
    <brk id="8143" max="255" man="1"/>
    <brk id="8217" max="255" man="1"/>
    <brk id="8291" max="255" man="1"/>
    <brk id="8365" max="255" man="1"/>
    <brk id="8439" max="255" man="1"/>
    <brk id="8513" max="255" man="1"/>
    <brk id="8587" max="255" man="1"/>
    <brk id="8661" max="255" man="1"/>
    <brk id="8735" max="255" man="1"/>
    <brk id="8809" max="255" man="1"/>
    <brk id="8883" max="255" man="1"/>
    <brk id="8957" max="255" man="1"/>
    <brk id="9031" max="255" man="1"/>
    <brk id="9105" max="255" man="1"/>
    <brk id="9179" max="255" man="1"/>
    <brk id="9253" max="255" man="1"/>
    <brk id="9327" max="255" man="1"/>
    <brk id="9401" max="255" man="1"/>
    <brk id="9475" max="255" man="1"/>
    <brk id="9549" max="255" man="1"/>
    <brk id="9623" max="255" man="1"/>
    <brk id="9697" max="255" man="1"/>
    <brk id="9771" max="255" man="1"/>
    <brk id="9845" max="255" man="1"/>
    <brk id="9919" max="255" man="1"/>
    <brk id="9993" max="255" man="1"/>
    <brk id="10067" max="255" man="1"/>
    <brk id="10141" max="255" man="1"/>
    <brk id="10215" max="255" man="1"/>
    <brk id="10289" max="255" man="1"/>
    <brk id="10363" max="255" man="1"/>
    <brk id="10437" max="255" man="1"/>
    <brk id="10511" max="255" man="1"/>
    <brk id="10585" max="255" man="1"/>
    <brk id="10659" max="255" man="1"/>
    <brk id="10733" max="255" man="1"/>
    <brk id="10807" max="255" man="1"/>
    <brk id="10881" max="255" man="1"/>
    <brk id="10955" max="255" man="1"/>
    <brk id="11029" max="255" man="1"/>
    <brk id="11103" max="255" man="1"/>
    <brk id="11177" max="255" man="1"/>
    <brk id="11251" max="255" man="1"/>
    <brk id="11325" max="255" man="1"/>
    <brk id="11399" max="255" man="1"/>
    <brk id="11473" max="255" man="1"/>
    <brk id="11547" max="255" man="1"/>
    <brk id="11621" max="255" man="1"/>
    <brk id="11695" max="255" man="1"/>
    <brk id="11769" max="255" man="1"/>
    <brk id="11843" max="255" man="1"/>
    <brk id="11917" max="255" man="1"/>
    <brk id="11991" max="255" man="1"/>
    <brk id="12065" max="255" man="1"/>
    <brk id="12139" max="255" man="1"/>
    <brk id="12213" max="255" man="1"/>
    <brk id="12287" max="255" man="1"/>
    <brk id="12361" max="255" man="1"/>
    <brk id="12435" max="255" man="1"/>
    <brk id="12509" max="255" man="1"/>
    <brk id="12583" max="255" man="1"/>
    <brk id="12657" max="255" man="1"/>
    <brk id="12731" max="255" man="1"/>
    <brk id="12805" max="255" man="1"/>
    <brk id="12879" max="255" man="1"/>
    <brk id="12953" max="255" man="1"/>
    <brk id="13027" max="255" man="1"/>
    <brk id="13101" max="255" man="1"/>
    <brk id="13175" max="255" man="1"/>
    <brk id="13249" max="255" man="1"/>
    <brk id="13323" max="255" man="1"/>
    <brk id="13397" max="255" man="1"/>
    <brk id="13471" max="255" man="1"/>
    <brk id="13545" max="255" man="1"/>
    <brk id="13619" max="255" man="1"/>
    <brk id="13693" max="255" man="1"/>
    <brk id="13767" max="255" man="1"/>
    <brk id="13841" max="255" man="1"/>
    <brk id="13915" max="255" man="1"/>
    <brk id="13989" max="255" man="1"/>
    <brk id="14063" max="255" man="1"/>
    <brk id="14137" max="255" man="1"/>
    <brk id="14211" max="255" man="1"/>
    <brk id="14285" max="255" man="1"/>
    <brk id="14359" max="255" man="1"/>
    <brk id="14433" max="255" man="1"/>
    <brk id="14507" max="255" man="1"/>
    <brk id="14581" max="255" man="1"/>
    <brk id="14655" max="255" man="1"/>
    <brk id="14729" max="255" man="1"/>
    <brk id="14803" max="255" man="1"/>
    <brk id="14877" max="255" man="1"/>
    <brk id="14951" max="255" man="1"/>
    <brk id="15025" max="255" man="1"/>
    <brk id="15099" max="255" man="1"/>
    <brk id="15173" max="255" man="1"/>
    <brk id="15247" max="255" man="1"/>
    <brk id="15321" max="255" man="1"/>
    <brk id="15395" max="255" man="1"/>
    <brk id="15469" max="255" man="1"/>
    <brk id="15543" max="255" man="1"/>
    <brk id="15617" max="255" man="1"/>
    <brk id="15691" max="255" man="1"/>
    <brk id="15765" max="255" man="1"/>
    <brk id="15839" max="255" man="1"/>
    <brk id="15913" max="255" man="1"/>
    <brk id="15987" max="255" man="1"/>
    <brk id="16061" max="255" man="1"/>
    <brk id="16135" max="255" man="1"/>
    <brk id="16209" max="255" man="1"/>
    <brk id="16283" max="255" man="1"/>
    <brk id="16357" max="255" man="1"/>
    <brk id="16431" max="255" man="1"/>
    <brk id="16505" max="255" man="1"/>
    <brk id="16579" max="255" man="1"/>
    <brk id="16653" max="255" man="1"/>
    <brk id="16727" max="255" man="1"/>
    <brk id="16801" max="255" man="1"/>
    <brk id="16875" max="255" man="1"/>
    <brk id="16949" max="255" man="1"/>
    <brk id="17023" max="255" man="1"/>
    <brk id="17097" max="255" man="1"/>
    <brk id="17171" max="255" man="1"/>
    <brk id="17245" max="255" man="1"/>
    <brk id="17319" max="255" man="1"/>
    <brk id="17393" max="255" man="1"/>
    <brk id="17467" max="255" man="1"/>
    <brk id="17541" max="255" man="1"/>
    <brk id="17615" max="255" man="1"/>
    <brk id="17689" max="255" man="1"/>
    <brk id="17763" max="255" man="1"/>
    <brk id="17837" max="255" man="1"/>
    <brk id="17911" max="255" man="1"/>
    <brk id="17985" max="255" man="1"/>
    <brk id="18059" max="255" man="1"/>
    <brk id="18133" max="255" man="1"/>
    <brk id="18207" max="255" man="1"/>
    <brk id="18281" max="255" man="1"/>
    <brk id="18355" max="255" man="1"/>
    <brk id="18429" max="255" man="1"/>
    <brk id="18503" max="255" man="1"/>
    <brk id="18577" max="255" man="1"/>
    <brk id="18651" max="255" man="1"/>
    <brk id="18725" max="255" man="1"/>
    <brk id="18799" max="255" man="1"/>
    <brk id="18873" max="255" man="1"/>
    <brk id="18947" max="255" man="1"/>
    <brk id="19021" max="255" man="1"/>
    <brk id="19095" max="255" man="1"/>
    <brk id="19169" max="255" man="1"/>
    <brk id="19243" max="255" man="1"/>
    <brk id="19317" max="255" man="1"/>
    <brk id="19391" max="255" man="1"/>
    <brk id="19465" max="255" man="1"/>
    <brk id="19539" max="255" man="1"/>
    <brk id="19613" max="255" man="1"/>
    <brk id="19687" max="255" man="1"/>
    <brk id="19761" max="255" man="1"/>
    <brk id="19835" max="255" man="1"/>
    <brk id="19909" max="255" man="1"/>
    <brk id="19983" max="255" man="1"/>
    <brk id="20057" max="255" man="1"/>
    <brk id="20131" max="255" man="1"/>
    <brk id="20205" max="255" man="1"/>
    <brk id="20279" max="255" man="1"/>
    <brk id="20353" max="255" man="1"/>
    <brk id="20427" max="255" man="1"/>
    <brk id="20501" max="255" man="1"/>
    <brk id="20575" max="255" man="1"/>
    <brk id="20649" max="255" man="1"/>
    <brk id="20723" max="255" man="1"/>
    <brk id="20797" max="255" man="1"/>
    <brk id="20871" max="255" man="1"/>
    <brk id="20945" max="255" man="1"/>
    <brk id="21019" max="255" man="1"/>
    <brk id="21093" max="255" man="1"/>
    <brk id="21167" max="255" man="1"/>
    <brk id="21241" max="255" man="1"/>
    <brk id="21315" max="255" man="1"/>
    <brk id="21389" max="255" man="1"/>
    <brk id="21463" max="255" man="1"/>
    <brk id="21537" max="255" man="1"/>
    <brk id="21611" max="255" man="1"/>
    <brk id="21685" max="255" man="1"/>
    <brk id="21759" max="255" man="1"/>
    <brk id="21833" max="255" man="1"/>
    <brk id="21907" max="255" man="1"/>
    <brk id="21981" max="255" man="1"/>
    <brk id="22055" max="255" man="1"/>
    <brk id="22129" max="255" man="1"/>
    <brk id="22203" max="255" man="1"/>
    <brk id="22277" max="255" man="1"/>
    <brk id="22351" max="255" man="1"/>
    <brk id="22425" max="255" man="1"/>
    <brk id="22499" max="255" man="1"/>
    <brk id="22573" max="255" man="1"/>
    <brk id="22647" max="255" man="1"/>
    <brk id="22721" max="255" man="1"/>
    <brk id="22795" max="255" man="1"/>
    <brk id="22869" max="255" man="1"/>
    <brk id="22943" max="255" man="1"/>
    <brk id="23017" max="255" man="1"/>
    <brk id="23091" max="255" man="1"/>
    <brk id="23165" max="255" man="1"/>
    <brk id="23239" max="255" man="1"/>
    <brk id="23313" max="255" man="1"/>
    <brk id="23387" max="255" man="1"/>
    <brk id="23461" max="255" man="1"/>
    <brk id="23535" max="255" man="1"/>
    <brk id="23609" max="255" man="1"/>
    <brk id="23683" max="255" man="1"/>
    <brk id="23757" max="255" man="1"/>
    <brk id="23831" max="255" man="1"/>
    <brk id="23905" max="255" man="1"/>
    <brk id="23979" max="255" man="1"/>
    <brk id="24053" max="255" man="1"/>
    <brk id="24127" max="255" man="1"/>
    <brk id="24201" max="255" man="1"/>
    <brk id="24275" max="255" man="1"/>
    <brk id="24349" max="255" man="1"/>
    <brk id="24423" max="255" man="1"/>
    <brk id="24497" max="255" man="1"/>
    <brk id="24571" max="255" man="1"/>
    <brk id="24645" max="255" man="1"/>
    <brk id="24719" max="255" man="1"/>
    <brk id="24793" max="255" man="1"/>
    <brk id="24867" max="255" man="1"/>
    <brk id="24941" max="255" man="1"/>
    <brk id="25015" max="255" man="1"/>
    <brk id="25089" max="255" man="1"/>
    <brk id="25163" max="255" man="1"/>
    <brk id="25237" max="255" man="1"/>
    <brk id="25311" max="255" man="1"/>
    <brk id="25385" max="255" man="1"/>
    <brk id="25459" max="255" man="1"/>
    <brk id="25533" max="255" man="1"/>
    <brk id="25607" max="255" man="1"/>
    <brk id="25681" max="255" man="1"/>
    <brk id="25755" max="255" man="1"/>
    <brk id="25829" max="255" man="1"/>
    <brk id="25903" max="255" man="1"/>
    <brk id="25977" max="255" man="1"/>
    <brk id="26051" max="255" man="1"/>
    <brk id="26125" max="255" man="1"/>
    <brk id="26199" max="255" man="1"/>
    <brk id="26273" max="255" man="1"/>
    <brk id="26347" max="255" man="1"/>
    <brk id="26421" max="255" man="1"/>
    <brk id="26495" max="255" man="1"/>
    <brk id="26569" max="255" man="1"/>
    <brk id="26643" max="255" man="1"/>
    <brk id="26717" max="255" man="1"/>
    <brk id="26791" max="255" man="1"/>
    <brk id="26865" max="255" man="1"/>
    <brk id="26939" max="255" man="1"/>
    <brk id="27013" max="255" man="1"/>
    <brk id="27087" max="255" man="1"/>
    <brk id="27161" max="255" man="1"/>
    <brk id="27235" max="255" man="1"/>
    <brk id="27309" max="255" man="1"/>
    <brk id="27383" max="255" man="1"/>
    <brk id="27457" max="255" man="1"/>
    <brk id="27531" max="255" man="1"/>
    <brk id="27605" max="255" man="1"/>
    <brk id="27679" max="255" man="1"/>
    <brk id="27753" max="255" man="1"/>
    <brk id="27827" max="255" man="1"/>
    <brk id="27901" max="255" man="1"/>
    <brk id="27975" max="255" man="1"/>
    <brk id="28049" max="255" man="1"/>
    <brk id="28123" max="255" man="1"/>
    <brk id="28197" max="255" man="1"/>
    <brk id="28271" max="255" man="1"/>
    <brk id="28345" max="255" man="1"/>
    <brk id="28419" max="255" man="1"/>
    <brk id="28493" max="255" man="1"/>
    <brk id="28567" max="255" man="1"/>
    <brk id="28641" max="255" man="1"/>
    <brk id="28715" max="255" man="1"/>
    <brk id="28789" max="255" man="1"/>
    <brk id="28863" max="255" man="1"/>
    <brk id="28937" max="255" man="1"/>
    <brk id="29011" max="255" man="1"/>
    <brk id="29085" max="255" man="1"/>
    <brk id="29159" max="255" man="1"/>
    <brk id="29233" max="255" man="1"/>
    <brk id="29307" max="255" man="1"/>
    <brk id="29381" max="255" man="1"/>
    <brk id="29455" max="255" man="1"/>
    <brk id="29529" max="255" man="1"/>
    <brk id="29603" max="255" man="1"/>
    <brk id="29677" max="255" man="1"/>
    <brk id="29751" max="255" man="1"/>
    <brk id="29825" max="255" man="1"/>
    <brk id="29899" max="255" man="1"/>
    <brk id="29973" max="255" man="1"/>
    <brk id="30047" max="255" man="1"/>
    <brk id="30121" max="255" man="1"/>
    <brk id="30195" max="255" man="1"/>
    <brk id="30269" max="255" man="1"/>
    <brk id="30343" max="255" man="1"/>
    <brk id="30417" max="255" man="1"/>
    <brk id="30491" max="255" man="1"/>
    <brk id="30565" max="255" man="1"/>
    <brk id="30639" max="255" man="1"/>
    <brk id="30713" max="255" man="1"/>
    <brk id="30787" max="255" man="1"/>
    <brk id="30861" max="255" man="1"/>
    <brk id="30935" max="255" man="1"/>
    <brk id="31009" max="255" man="1"/>
    <brk id="31083" max="255" man="1"/>
    <brk id="31157" max="255" man="1"/>
    <brk id="31231" max="255" man="1"/>
    <brk id="31305" max="255" man="1"/>
    <brk id="31379" max="255" man="1"/>
    <brk id="31453" max="255" man="1"/>
    <brk id="31527" max="255" man="1"/>
    <brk id="31601" max="255" man="1"/>
    <brk id="31675" max="255" man="1"/>
    <brk id="31749" max="255" man="1"/>
    <brk id="31823" max="255" man="1"/>
    <brk id="31897" max="255" man="1"/>
    <brk id="31971" max="255" man="1"/>
    <brk id="32045" max="255" man="1"/>
    <brk id="32119" max="255" man="1"/>
    <brk id="32193" max="255" man="1"/>
    <brk id="32267" max="255" man="1"/>
    <brk id="32341" max="255" man="1"/>
    <brk id="32415" max="255" man="1"/>
    <brk id="32489" max="255" man="1"/>
    <brk id="32563" max="255" man="1"/>
    <brk id="32637" max="255" man="1"/>
    <brk id="32711" max="255" man="1"/>
    <brk id="32785" max="255" man="1"/>
    <brk id="32859" max="255" man="1"/>
    <brk id="32933" max="255" man="1"/>
    <brk id="33007" max="255" man="1"/>
    <brk id="33081" max="255" man="1"/>
    <brk id="33155" max="255" man="1"/>
    <brk id="33229" max="255" man="1"/>
    <brk id="33303" max="255" man="1"/>
    <brk id="33377" max="255" man="1"/>
    <brk id="33451" max="255" man="1"/>
    <brk id="33525" max="255" man="1"/>
    <brk id="33599" max="255" man="1"/>
    <brk id="33673" max="255" man="1"/>
    <brk id="33747" max="255" man="1"/>
    <brk id="33821" max="255" man="1"/>
    <brk id="33895" max="255" man="1"/>
    <brk id="33969" max="255" man="1"/>
    <brk id="34043" max="255" man="1"/>
    <brk id="34117" max="255" man="1"/>
    <brk id="34191" max="255" man="1"/>
    <brk id="34265" max="255" man="1"/>
    <brk id="34339" max="255" man="1"/>
    <brk id="34413" max="255" man="1"/>
    <brk id="34487" max="255" man="1"/>
    <brk id="34561" max="255" man="1"/>
    <brk id="34635" max="255" man="1"/>
    <brk id="34709" max="255" man="1"/>
    <brk id="34783" max="255" man="1"/>
    <brk id="34857" max="255" man="1"/>
    <brk id="34931" max="255" man="1"/>
    <brk id="35005" max="255" man="1"/>
    <brk id="35079" max="255" man="1"/>
    <brk id="35153" max="255" man="1"/>
    <brk id="35227" max="255" man="1"/>
    <brk id="35301" max="255" man="1"/>
    <brk id="35375" max="255" man="1"/>
    <brk id="35449" max="255" man="1"/>
    <brk id="35523" max="255" man="1"/>
    <brk id="35597" max="255" man="1"/>
    <brk id="35671" max="255" man="1"/>
    <brk id="35745" max="255" man="1"/>
    <brk id="35819" max="255" man="1"/>
    <brk id="35893" max="255" man="1"/>
    <brk id="35967" max="255" man="1"/>
    <brk id="36041" max="255" man="1"/>
    <brk id="36115" max="255" man="1"/>
    <brk id="36189" max="255" man="1"/>
    <brk id="36263" max="255" man="1"/>
    <brk id="36337" max="255" man="1"/>
    <brk id="36411" max="255" man="1"/>
    <brk id="36485" max="255" man="1"/>
    <brk id="36559" max="255" man="1"/>
    <brk id="36633" max="255" man="1"/>
    <brk id="36707" max="255" man="1"/>
    <brk id="36781" max="255" man="1"/>
    <brk id="36855" max="255" man="1"/>
    <brk id="36929" max="255" man="1"/>
    <brk id="37003" max="255" man="1"/>
    <brk id="37077" max="255" man="1"/>
    <brk id="37151" max="255" man="1"/>
    <brk id="37225" max="255" man="1"/>
    <brk id="37299" max="255" man="1"/>
    <brk id="37373" max="255" man="1"/>
    <brk id="37447" max="255" man="1"/>
    <brk id="37521" max="255" man="1"/>
    <brk id="37595" max="255" man="1"/>
    <brk id="37669" max="255" man="1"/>
    <brk id="37743" max="255" man="1"/>
    <brk id="37817" max="255" man="1"/>
    <brk id="37891" max="255" man="1"/>
    <brk id="37965" max="255" man="1"/>
    <brk id="38039" max="255" man="1"/>
    <brk id="38113" max="255" man="1"/>
    <brk id="38187" max="255" man="1"/>
    <brk id="38261" max="255" man="1"/>
    <brk id="38335" max="255" man="1"/>
    <brk id="38409" max="255" man="1"/>
    <brk id="38483" max="255" man="1"/>
    <brk id="38557" max="255" man="1"/>
    <brk id="38631" max="255" man="1"/>
    <brk id="38705" max="255" man="1"/>
    <brk id="38779" max="255" man="1"/>
    <brk id="38853" max="255" man="1"/>
    <brk id="38927" max="255" man="1"/>
    <brk id="39001" max="255" man="1"/>
    <brk id="39075" max="255" man="1"/>
    <brk id="39149" max="255" man="1"/>
    <brk id="39223" max="255" man="1"/>
    <brk id="39297" max="255" man="1"/>
    <brk id="39371" max="255" man="1"/>
    <brk id="39445" max="255" man="1"/>
    <brk id="39519" max="255" man="1"/>
    <brk id="39593" max="255" man="1"/>
    <brk id="39667" max="255" man="1"/>
    <brk id="39741" max="255" man="1"/>
    <brk id="39815" max="255" man="1"/>
    <brk id="39889" max="255" man="1"/>
    <brk id="39963" max="255" man="1"/>
    <brk id="40037" max="255" man="1"/>
    <brk id="40111" max="255" man="1"/>
    <brk id="40185" max="255" man="1"/>
    <brk id="40259" max="255" man="1"/>
    <brk id="40333" max="255" man="1"/>
    <brk id="40407" max="255" man="1"/>
    <brk id="40481" max="255" man="1"/>
    <brk id="40555" max="255" man="1"/>
    <brk id="40629" max="255" man="1"/>
    <brk id="40703" max="255" man="1"/>
    <brk id="40777" max="255" man="1"/>
    <brk id="40851" max="255" man="1"/>
    <brk id="40925" max="255" man="1"/>
    <brk id="40999" max="255" man="1"/>
    <brk id="41073" max="255" man="1"/>
    <brk id="41147" max="255" man="1"/>
    <brk id="41221" max="255" man="1"/>
    <brk id="41295" max="255" man="1"/>
    <brk id="41369" max="255" man="1"/>
    <brk id="41443" max="255" man="1"/>
    <brk id="41517" max="255" man="1"/>
    <brk id="41591" max="255" man="1"/>
    <brk id="41665" max="255" man="1"/>
    <brk id="41739" max="255" man="1"/>
    <brk id="41813" max="255" man="1"/>
    <brk id="41887" max="255" man="1"/>
    <brk id="41961" max="255" man="1"/>
    <brk id="42035" max="255" man="1"/>
    <brk id="42109" max="255" man="1"/>
    <brk id="42183" max="255" man="1"/>
    <brk id="42257" max="255" man="1"/>
    <brk id="42331" max="255" man="1"/>
    <brk id="42405" max="255" man="1"/>
    <brk id="42479" max="255" man="1"/>
    <brk id="42553" max="255" man="1"/>
    <brk id="42627" max="255" man="1"/>
    <brk id="42701" max="255" man="1"/>
    <brk id="42775" max="255" man="1"/>
    <brk id="42849" max="255" man="1"/>
    <brk id="42923" max="255" man="1"/>
    <brk id="42997" max="255" man="1"/>
    <brk id="43071" max="255" man="1"/>
    <brk id="43145" max="255" man="1"/>
    <brk id="43219" max="255" man="1"/>
    <brk id="43293" max="255" man="1"/>
    <brk id="43367" max="255" man="1"/>
    <brk id="43441" max="255" man="1"/>
    <brk id="43515" max="255" man="1"/>
    <brk id="43589" max="255" man="1"/>
    <brk id="43663" max="255" man="1"/>
    <brk id="43737" max="255" man="1"/>
    <brk id="43811" max="255" man="1"/>
    <brk id="43885" max="255" man="1"/>
    <brk id="43959" max="255" man="1"/>
    <brk id="44033" max="255" man="1"/>
    <brk id="44107" max="255" man="1"/>
    <brk id="44181" max="255" man="1"/>
    <brk id="44255" max="255" man="1"/>
    <brk id="44329" max="255" man="1"/>
    <brk id="44403" max="255" man="1"/>
    <brk id="44477" max="255" man="1"/>
    <brk id="44551" max="255" man="1"/>
    <brk id="44625" max="255" man="1"/>
    <brk id="44699" max="255" man="1"/>
    <brk id="44773" max="255" man="1"/>
    <brk id="44847" max="255" man="1"/>
    <brk id="44921" max="255" man="1"/>
    <brk id="44995" max="255" man="1"/>
    <brk id="45069" max="255" man="1"/>
    <brk id="45143" max="255" man="1"/>
    <brk id="45217" max="255" man="1"/>
    <brk id="45291" max="255" man="1"/>
    <brk id="45365" max="255" man="1"/>
    <brk id="45439" max="255" man="1"/>
    <brk id="45513" max="255" man="1"/>
    <brk id="45587" max="255" man="1"/>
    <brk id="45661" max="255" man="1"/>
    <brk id="45735" max="255" man="1"/>
    <brk id="45809" max="255" man="1"/>
    <brk id="45883" max="255" man="1"/>
    <brk id="45957" max="255" man="1"/>
    <brk id="46031" max="255" man="1"/>
    <brk id="46105" max="255" man="1"/>
    <brk id="46179" max="255" man="1"/>
    <brk id="46253" max="255" man="1"/>
    <brk id="46327" max="255" man="1"/>
    <brk id="46401" max="255" man="1"/>
    <brk id="46475" max="255" man="1"/>
    <brk id="46549" max="255" man="1"/>
    <brk id="46623" max="255" man="1"/>
    <brk id="46697" max="255" man="1"/>
    <brk id="46771" max="255" man="1"/>
    <brk id="46845" max="255" man="1"/>
    <brk id="46919" max="255" man="1"/>
    <brk id="46993" max="255" man="1"/>
    <brk id="47067" max="255" man="1"/>
    <brk id="47141" max="255" man="1"/>
    <brk id="47215" max="255" man="1"/>
    <brk id="47289" max="255" man="1"/>
    <brk id="47363" max="255" man="1"/>
    <brk id="47437" max="255" man="1"/>
    <brk id="47511" max="255" man="1"/>
    <brk id="47585" max="255" man="1"/>
    <brk id="47659" max="255" man="1"/>
    <brk id="47733" max="255" man="1"/>
    <brk id="47807" max="255" man="1"/>
    <brk id="47881" max="255" man="1"/>
    <brk id="47955" max="255" man="1"/>
    <brk id="48029" max="255" man="1"/>
    <brk id="48103" max="255" man="1"/>
    <brk id="48177" max="255" man="1"/>
    <brk id="48251" max="255" man="1"/>
    <brk id="48325" max="255" man="1"/>
    <brk id="48399" max="255" man="1"/>
    <brk id="48473" max="255" man="1"/>
    <brk id="48547" max="255" man="1"/>
    <brk id="48621" max="255" man="1"/>
    <brk id="48695" max="255" man="1"/>
    <brk id="48769" max="255" man="1"/>
    <brk id="48843" max="255" man="1"/>
    <brk id="48917" max="255" man="1"/>
    <brk id="48991" max="255" man="1"/>
    <brk id="49065" max="255" man="1"/>
    <brk id="49139" max="255" man="1"/>
    <brk id="49213" max="255" man="1"/>
    <brk id="49287" max="255" man="1"/>
    <brk id="49361" max="255" man="1"/>
    <brk id="49435" max="255" man="1"/>
    <brk id="49509" max="255" man="1"/>
    <brk id="49583" max="255" man="1"/>
    <brk id="49657" max="255" man="1"/>
    <brk id="49731" max="255" man="1"/>
    <brk id="49805" max="255" man="1"/>
    <brk id="49879" max="255" man="1"/>
    <brk id="49953" max="255" man="1"/>
    <brk id="50027" max="255" man="1"/>
    <brk id="50101" max="255" man="1"/>
    <brk id="50175" max="255" man="1"/>
    <brk id="50249" max="255" man="1"/>
    <brk id="50323" max="255" man="1"/>
    <brk id="50397" max="255" man="1"/>
    <brk id="50471" max="255" man="1"/>
    <brk id="50545" max="255" man="1"/>
    <brk id="50619" max="255" man="1"/>
    <brk id="50693" max="255" man="1"/>
    <brk id="50767" max="255" man="1"/>
    <brk id="50841" max="255" man="1"/>
    <brk id="50915" max="255" man="1"/>
    <brk id="50989" max="255" man="1"/>
    <brk id="51063" max="255" man="1"/>
    <brk id="51137" max="255" man="1"/>
    <brk id="51211" max="255" man="1"/>
    <brk id="51285" max="255" man="1"/>
    <brk id="51359" max="255" man="1"/>
    <brk id="51433" max="255" man="1"/>
    <brk id="51507" max="255" man="1"/>
    <brk id="51581" max="255" man="1"/>
    <brk id="51655" max="255" man="1"/>
    <brk id="51729" max="255" man="1"/>
    <brk id="51803" max="255" man="1"/>
    <brk id="51877" max="255" man="1"/>
    <brk id="51951" max="255" man="1"/>
    <brk id="52025" max="255" man="1"/>
    <brk id="52099" max="255" man="1"/>
    <brk id="52173" max="255" man="1"/>
    <brk id="52247" max="255" man="1"/>
    <brk id="52321" max="255" man="1"/>
    <brk id="52395" max="255" man="1"/>
    <brk id="52469" max="255" man="1"/>
    <brk id="52543" max="255" man="1"/>
    <brk id="52617" max="255" man="1"/>
    <brk id="52691" max="255" man="1"/>
    <brk id="52765" max="255" man="1"/>
    <brk id="52839" max="255" man="1"/>
    <brk id="52913" max="255" man="1"/>
    <brk id="52987" max="255" man="1"/>
    <brk id="53061" max="255" man="1"/>
    <brk id="53135" max="255" man="1"/>
    <brk id="53209" max="255" man="1"/>
    <brk id="53283" max="255" man="1"/>
    <brk id="53357" max="255" man="1"/>
    <brk id="53431" max="255" man="1"/>
    <brk id="53505" max="255" man="1"/>
    <brk id="53579" max="255" man="1"/>
    <brk id="53653" max="255" man="1"/>
    <brk id="53727" max="255" man="1"/>
    <brk id="53801" max="255" man="1"/>
    <brk id="53875" max="255" man="1"/>
    <brk id="53949" max="255" man="1"/>
    <brk id="54023" max="255" man="1"/>
    <brk id="54097" max="255" man="1"/>
    <brk id="54171" max="255" man="1"/>
    <brk id="54245" max="255" man="1"/>
    <brk id="54319" max="255" man="1"/>
    <brk id="54393" max="255" man="1"/>
    <brk id="54467" max="255" man="1"/>
    <brk id="54541" max="255" man="1"/>
    <brk id="54615" max="255" man="1"/>
    <brk id="54689" max="255" man="1"/>
    <brk id="54763" max="255" man="1"/>
    <brk id="54837" max="255" man="1"/>
    <brk id="54911" max="255" man="1"/>
    <brk id="54985" max="255" man="1"/>
    <brk id="55059" max="255" man="1"/>
    <brk id="55133" max="255" man="1"/>
    <brk id="55207" max="255" man="1"/>
    <brk id="55281" max="255" man="1"/>
    <brk id="55355" max="255" man="1"/>
    <brk id="55429" max="255" man="1"/>
    <brk id="55503" max="255" man="1"/>
    <brk id="55577" max="255" man="1"/>
    <brk id="55651" max="255" man="1"/>
    <brk id="55725" max="255" man="1"/>
    <brk id="55799" max="255" man="1"/>
    <brk id="55873" max="255" man="1"/>
    <brk id="55947" max="255" man="1"/>
    <brk id="56021" max="255" man="1"/>
    <brk id="56095" max="255" man="1"/>
    <brk id="56169" max="255" man="1"/>
    <brk id="56243" max="255" man="1"/>
    <brk id="56317" max="255" man="1"/>
    <brk id="56391" max="255" man="1"/>
    <brk id="56465" max="255" man="1"/>
    <brk id="56539" max="255" man="1"/>
    <brk id="56613" max="255" man="1"/>
    <brk id="56687" max="255" man="1"/>
    <brk id="56761" max="255" man="1"/>
    <brk id="56835" max="255" man="1"/>
    <brk id="56909" max="255" man="1"/>
    <brk id="56983" max="255" man="1"/>
    <brk id="57057" max="255" man="1"/>
    <brk id="57131" max="255" man="1"/>
    <brk id="57205" max="255" man="1"/>
    <brk id="57279" max="255" man="1"/>
    <brk id="57353" max="255" man="1"/>
    <brk id="57427" max="255" man="1"/>
    <brk id="57501" max="255" man="1"/>
    <brk id="57575" max="255" man="1"/>
    <brk id="57649" max="255" man="1"/>
    <brk id="57723" max="255" man="1"/>
    <brk id="57797" max="255" man="1"/>
    <brk id="57871" max="255" man="1"/>
    <brk id="57945" max="255" man="1"/>
    <brk id="58019" max="255" man="1"/>
    <brk id="58093" max="255" man="1"/>
    <brk id="58167" max="255" man="1"/>
    <brk id="58241" max="255" man="1"/>
    <brk id="58315" max="255" man="1"/>
    <brk id="58389" max="255" man="1"/>
    <brk id="58463" max="255" man="1"/>
    <brk id="58537" max="255" man="1"/>
    <brk id="58611" max="255" man="1"/>
    <brk id="58685" max="255" man="1"/>
    <brk id="58759" max="255" man="1"/>
    <brk id="58833" max="255" man="1"/>
    <brk id="58907" max="255" man="1"/>
    <brk id="58981" max="255" man="1"/>
    <brk id="59055" max="255" man="1"/>
    <brk id="59129" max="255" man="1"/>
    <brk id="59203" max="255" man="1"/>
    <brk id="59277" max="255" man="1"/>
    <brk id="59351" max="255" man="1"/>
    <brk id="59425" max="255" man="1"/>
    <brk id="59499" max="255" man="1"/>
    <brk id="59573" max="255" man="1"/>
    <brk id="59647" max="255" man="1"/>
    <brk id="59721" max="255" man="1"/>
    <brk id="59795" max="255" man="1"/>
    <brk id="59869" max="255" man="1"/>
    <brk id="59943" max="255" man="1"/>
    <brk id="60017" max="255" man="1"/>
    <brk id="60091" max="255" man="1"/>
    <brk id="60165" max="255" man="1"/>
    <brk id="60239" max="255" man="1"/>
    <brk id="60313" max="255" man="1"/>
    <brk id="60387" max="255" man="1"/>
    <brk id="60461" max="255" man="1"/>
    <brk id="60535" max="255" man="1"/>
    <brk id="60609" max="255" man="1"/>
    <brk id="60683" max="255" man="1"/>
    <brk id="60757" max="255" man="1"/>
    <brk id="60831" max="255" man="1"/>
    <brk id="60905" max="255" man="1"/>
    <brk id="60979" max="255" man="1"/>
    <brk id="61053" max="255" man="1"/>
    <brk id="61127" max="255" man="1"/>
    <brk id="61201" max="255" man="1"/>
    <brk id="61275" max="255" man="1"/>
    <brk id="61349" max="255" man="1"/>
    <brk id="61423" max="255" man="1"/>
    <brk id="61497" max="255" man="1"/>
    <brk id="61571" max="255" man="1"/>
    <brk id="61645" max="255" man="1"/>
    <brk id="61719" max="255" man="1"/>
    <brk id="61793" max="255" man="1"/>
    <brk id="61867" max="255" man="1"/>
    <brk id="61941" max="255" man="1"/>
    <brk id="62015" max="255" man="1"/>
    <brk id="62089" max="255" man="1"/>
    <brk id="62163" max="255" man="1"/>
    <brk id="62237" max="255" man="1"/>
    <brk id="62311" max="255" man="1"/>
    <brk id="62385" max="255" man="1"/>
    <brk id="62459" max="255" man="1"/>
    <brk id="62533" max="255" man="1"/>
    <brk id="62607" max="255" man="1"/>
    <brk id="62681" max="255" man="1"/>
    <brk id="62755" max="255" man="1"/>
    <brk id="62829" max="255" man="1"/>
    <brk id="62903" max="255" man="1"/>
    <brk id="62977" max="255" man="1"/>
    <brk id="63051" max="255" man="1"/>
    <brk id="63125" max="255" man="1"/>
    <brk id="63199" max="255" man="1"/>
    <brk id="63273" max="255" man="1"/>
    <brk id="63347" max="255" man="1"/>
    <brk id="63421" max="255" man="1"/>
    <brk id="63495" max="255" man="1"/>
    <brk id="63569" max="255" man="1"/>
    <brk id="63643" max="255" man="1"/>
    <brk id="63717" max="255" man="1"/>
    <brk id="63791" max="255" man="1"/>
    <brk id="63865" max="255" man="1"/>
    <brk id="63939" max="255" man="1"/>
    <brk id="64013" max="255" man="1"/>
    <brk id="64087" max="255" man="1"/>
    <brk id="64161" max="255" man="1"/>
    <brk id="64235" max="255" man="1"/>
    <brk id="64309" max="255" man="1"/>
    <brk id="64383" max="255" man="1"/>
    <brk id="64457" max="255" man="1"/>
    <brk id="64531" max="255" man="1"/>
    <brk id="64605" max="255" man="1"/>
    <brk id="64679" max="255" man="1"/>
    <brk id="64753" max="255" man="1"/>
    <brk id="64827" max="255" man="1"/>
    <brk id="64901" max="255" man="1"/>
    <brk id="64975" max="255" man="1"/>
    <brk id="65049" max="255" man="1"/>
    <brk id="65123" max="255" man="1"/>
    <brk id="65197" max="255" man="1"/>
    <brk id="65271" max="255" man="1"/>
    <brk id="65345" max="255" man="1"/>
    <brk id="654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78"/>
  <sheetViews>
    <sheetView view="pageBreakPreview" zoomScale="90" zoomScaleSheetLayoutView="90" zoomScalePageLayoutView="85" workbookViewId="0" topLeftCell="A9">
      <selection activeCell="L24" sqref="L24"/>
    </sheetView>
  </sheetViews>
  <sheetFormatPr defaultColWidth="9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4.25" thickBot="1">
      <c r="K1" s="14"/>
    </row>
    <row r="2" spans="2:11" ht="32.25" customHeight="1">
      <c r="B2" s="156" t="s">
        <v>130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1" ht="29.25" customHeight="1" thickBot="1">
      <c r="B3" s="159"/>
      <c r="C3" s="160"/>
      <c r="D3" s="160"/>
      <c r="E3" s="160"/>
      <c r="F3" s="160"/>
      <c r="G3" s="160"/>
      <c r="H3" s="160"/>
      <c r="I3" s="160"/>
      <c r="J3" s="160"/>
      <c r="K3" s="161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3.5">
      <c r="B5" s="162" t="s">
        <v>41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3.5">
      <c r="B7" s="163" t="s">
        <v>23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12" ht="85.5" customHeight="1">
      <c r="B8" s="166" t="s">
        <v>37</v>
      </c>
      <c r="C8" s="167"/>
      <c r="D8" s="90" t="s">
        <v>25</v>
      </c>
      <c r="E8" s="168"/>
      <c r="F8" s="168"/>
      <c r="G8" s="168"/>
      <c r="H8" s="168"/>
      <c r="I8" s="5" t="s">
        <v>28</v>
      </c>
      <c r="J8" s="169" t="s">
        <v>43</v>
      </c>
      <c r="K8" s="170"/>
      <c r="L8" s="26" t="s">
        <v>44</v>
      </c>
    </row>
    <row r="9" spans="2:12" ht="31.5" customHeight="1">
      <c r="B9" s="171" t="str">
        <f>'1. Ocena char. bud. przed3a '!B37:C37</f>
        <v>Ściana zewnętrzna 1</v>
      </c>
      <c r="C9" s="171"/>
      <c r="D9" s="94" t="s">
        <v>140</v>
      </c>
      <c r="E9" s="94"/>
      <c r="F9" s="94"/>
      <c r="G9" s="94"/>
      <c r="H9" s="94"/>
      <c r="I9" s="6">
        <v>0.186</v>
      </c>
      <c r="J9" s="96">
        <v>0.2</v>
      </c>
      <c r="K9" s="154"/>
      <c r="L9" s="27" t="str">
        <f>IF(J9&lt;&gt;0,IF(I9&lt;=J9,"TAK","NIE"),"")</f>
        <v>TAK</v>
      </c>
    </row>
    <row r="10" spans="2:12" ht="31.5" customHeight="1">
      <c r="B10" s="171" t="str">
        <f>'1. Ocena char. bud. przed3a '!B38:C38</f>
        <v>Ściana zewnętrzna 2</v>
      </c>
      <c r="C10" s="171"/>
      <c r="D10" s="94" t="s">
        <v>140</v>
      </c>
      <c r="E10" s="94"/>
      <c r="F10" s="94"/>
      <c r="G10" s="94"/>
      <c r="H10" s="94"/>
      <c r="I10" s="6">
        <v>0.188</v>
      </c>
      <c r="J10" s="96">
        <v>0.2</v>
      </c>
      <c r="K10" s="154"/>
      <c r="L10" s="27" t="str">
        <f aca="true" t="shared" si="0" ref="L10:L17">IF(J10&lt;&gt;0,IF(I10&lt;=J10,"TAK","NIE"),"")</f>
        <v>TAK</v>
      </c>
    </row>
    <row r="11" spans="2:12" ht="31.5" customHeight="1">
      <c r="B11" s="171" t="str">
        <f>'1. Ocena char. bud. przed3a '!B39:C39</f>
        <v>Stropodach</v>
      </c>
      <c r="C11" s="171"/>
      <c r="D11" s="94" t="s">
        <v>129</v>
      </c>
      <c r="E11" s="94"/>
      <c r="F11" s="94"/>
      <c r="G11" s="94"/>
      <c r="H11" s="94"/>
      <c r="I11" s="6">
        <v>0.148</v>
      </c>
      <c r="J11" s="96">
        <v>0.15</v>
      </c>
      <c r="K11" s="154"/>
      <c r="L11" s="27" t="str">
        <f t="shared" si="0"/>
        <v>TAK</v>
      </c>
    </row>
    <row r="12" spans="2:12" ht="31.5" customHeight="1">
      <c r="B12" s="171" t="str">
        <f>'1. Ocena char. bud. przed3a '!B40:C40</f>
        <v>Luksfery</v>
      </c>
      <c r="C12" s="171"/>
      <c r="D12" s="91" t="str">
        <f>'2. Ocena char. bud. po3a'!D12:H12</f>
        <v>wymiana na okna z nawiewnikami , U=0,9W/m2K</v>
      </c>
      <c r="E12" s="92"/>
      <c r="F12" s="92"/>
      <c r="G12" s="92"/>
      <c r="H12" s="93"/>
      <c r="I12" s="6">
        <v>0.9</v>
      </c>
      <c r="J12" s="96">
        <v>0.9</v>
      </c>
      <c r="K12" s="154"/>
      <c r="L12" s="27" t="str">
        <f t="shared" si="0"/>
        <v>TAK</v>
      </c>
    </row>
    <row r="13" spans="2:12" ht="27.75" customHeight="1">
      <c r="B13" s="171" t="str">
        <f>'1. Ocena char. bud. przed3a '!B41:C41</f>
        <v>Stolarka okienna</v>
      </c>
      <c r="C13" s="171"/>
      <c r="D13" s="91" t="str">
        <f>'2. Ocena char. bud. po3a'!D13:H13</f>
        <v>wymiana okien na nowe z nawiewnikami , U=0,9W/m2K</v>
      </c>
      <c r="E13" s="92"/>
      <c r="F13" s="92"/>
      <c r="G13" s="92"/>
      <c r="H13" s="93"/>
      <c r="I13" s="6">
        <v>0.9</v>
      </c>
      <c r="J13" s="97">
        <v>0.9</v>
      </c>
      <c r="K13" s="155"/>
      <c r="L13" s="27" t="str">
        <f t="shared" si="0"/>
        <v>TAK</v>
      </c>
    </row>
    <row r="14" spans="2:12" ht="31.5" customHeight="1">
      <c r="B14" s="171"/>
      <c r="C14" s="171"/>
      <c r="D14" s="96"/>
      <c r="E14" s="96"/>
      <c r="F14" s="96"/>
      <c r="G14" s="96"/>
      <c r="H14" s="96"/>
      <c r="I14" s="6"/>
      <c r="J14" s="96"/>
      <c r="K14" s="154"/>
      <c r="L14" s="27">
        <f t="shared" si="0"/>
      </c>
    </row>
    <row r="15" spans="2:12" ht="31.5" customHeight="1">
      <c r="B15" s="154"/>
      <c r="C15" s="154"/>
      <c r="D15" s="96"/>
      <c r="E15" s="96"/>
      <c r="F15" s="96"/>
      <c r="G15" s="96"/>
      <c r="H15" s="96"/>
      <c r="I15" s="6"/>
      <c r="J15" s="96"/>
      <c r="K15" s="154"/>
      <c r="L15" s="27">
        <f t="shared" si="0"/>
      </c>
    </row>
    <row r="16" spans="2:12" ht="31.5" customHeight="1">
      <c r="B16" s="154"/>
      <c r="C16" s="154"/>
      <c r="D16" s="96"/>
      <c r="E16" s="96"/>
      <c r="F16" s="96"/>
      <c r="G16" s="96"/>
      <c r="H16" s="96"/>
      <c r="I16" s="6"/>
      <c r="J16" s="96"/>
      <c r="K16" s="154"/>
      <c r="L16" s="27">
        <f t="shared" si="0"/>
      </c>
    </row>
    <row r="17" spans="2:12" ht="31.5" customHeight="1">
      <c r="B17" s="154"/>
      <c r="C17" s="154"/>
      <c r="D17" s="96"/>
      <c r="E17" s="96"/>
      <c r="F17" s="96"/>
      <c r="G17" s="96"/>
      <c r="H17" s="96"/>
      <c r="I17" s="6"/>
      <c r="J17" s="96"/>
      <c r="K17" s="154"/>
      <c r="L17" s="27">
        <f t="shared" si="0"/>
      </c>
    </row>
    <row r="18" spans="2:11" ht="15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3.5">
      <c r="B19" s="16"/>
      <c r="C19" s="72" t="s">
        <v>5</v>
      </c>
      <c r="D19" s="73"/>
      <c r="E19" s="73"/>
      <c r="F19" s="73"/>
      <c r="G19" s="7"/>
      <c r="H19" s="72" t="s">
        <v>32</v>
      </c>
      <c r="I19" s="73"/>
      <c r="J19" s="73"/>
      <c r="K19" s="16"/>
    </row>
    <row r="20" spans="2:11" ht="13.5">
      <c r="B20" s="16"/>
      <c r="C20" s="74" t="s">
        <v>30</v>
      </c>
      <c r="D20" s="74"/>
      <c r="E20" s="74"/>
      <c r="F20" s="74"/>
      <c r="G20" s="8"/>
      <c r="H20" s="75"/>
      <c r="I20" s="76"/>
      <c r="J20" s="77"/>
      <c r="K20" s="16"/>
    </row>
    <row r="21" spans="2:11" ht="13.5">
      <c r="B21" s="16"/>
      <c r="C21" s="84" t="str">
        <f>'1. Ocena char. bud. przed3a '!C51</f>
        <v>Elżbieta Handzlik</v>
      </c>
      <c r="D21" s="84"/>
      <c r="E21" s="84"/>
      <c r="F21" s="84"/>
      <c r="G21" s="8"/>
      <c r="H21" s="78"/>
      <c r="I21" s="79"/>
      <c r="J21" s="80"/>
      <c r="K21" s="16"/>
    </row>
    <row r="22" spans="2:11" ht="13.5">
      <c r="B22" s="16"/>
      <c r="C22" s="16"/>
      <c r="D22" s="16"/>
      <c r="E22" s="16"/>
      <c r="F22" s="16"/>
      <c r="G22" s="8"/>
      <c r="H22" s="78"/>
      <c r="I22" s="79"/>
      <c r="J22" s="80"/>
      <c r="K22" s="16"/>
    </row>
    <row r="23" spans="2:11" ht="15" customHeight="1">
      <c r="B23" s="152" t="s">
        <v>105</v>
      </c>
      <c r="C23" s="152"/>
      <c r="D23" s="152"/>
      <c r="E23" s="152"/>
      <c r="F23" s="152"/>
      <c r="G23" s="153"/>
      <c r="H23" s="81"/>
      <c r="I23" s="82"/>
      <c r="J23" s="83"/>
      <c r="K23" s="16"/>
    </row>
    <row r="24" spans="2:12" ht="24" customHeight="1">
      <c r="B24" s="152"/>
      <c r="C24" s="152"/>
      <c r="D24" s="152"/>
      <c r="E24" s="152"/>
      <c r="F24" s="152"/>
      <c r="G24" s="153"/>
      <c r="H24" s="9" t="s">
        <v>31</v>
      </c>
      <c r="I24" s="70" t="str">
        <f>'1. Ocena char. bud. przed3a '!J54</f>
        <v>31.03.2016</v>
      </c>
      <c r="J24" s="71"/>
      <c r="K24" s="16"/>
      <c r="L24" s="62"/>
    </row>
    <row r="25" spans="2:11" ht="13.5">
      <c r="B25" s="16"/>
      <c r="C25" s="16"/>
      <c r="D25" s="16"/>
      <c r="E25" s="16"/>
      <c r="F25" s="16"/>
      <c r="G25" s="8"/>
      <c r="H25" s="8"/>
      <c r="I25" s="8"/>
      <c r="J25" s="7"/>
      <c r="K25" s="16"/>
    </row>
    <row r="26" spans="2:11" ht="13.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33.7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46" spans="2:11" ht="13.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58" spans="2:11" ht="13.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3.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5.75" customHeight="1">
      <c r="B60" s="20"/>
      <c r="K60" s="20"/>
    </row>
    <row r="61" spans="2:11" ht="13.5">
      <c r="B61" s="20"/>
      <c r="K61" s="20"/>
    </row>
    <row r="62" spans="2:11" ht="13.5">
      <c r="B62" s="20"/>
      <c r="K62" s="20"/>
    </row>
    <row r="63" spans="2:11" ht="13.5">
      <c r="B63" s="20"/>
      <c r="K63" s="20"/>
    </row>
    <row r="64" spans="2:11" ht="13.5">
      <c r="B64" s="20"/>
      <c r="K64" s="20"/>
    </row>
    <row r="65" spans="2:11" ht="13.5">
      <c r="B65" s="20"/>
      <c r="K65" s="20"/>
    </row>
    <row r="66" spans="2:11" ht="13.5">
      <c r="B66" s="20"/>
      <c r="K66" s="20"/>
    </row>
    <row r="67" spans="2:11" ht="13.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3.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3.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8" spans="2:7" ht="13.5">
      <c r="B78" s="21"/>
      <c r="C78" s="21"/>
      <c r="D78" s="21"/>
      <c r="E78" s="21"/>
      <c r="F78" s="21"/>
      <c r="G78" s="21"/>
    </row>
    <row r="79" ht="8.25" customHeight="1"/>
    <row r="80" ht="13.5" hidden="1"/>
  </sheetData>
  <sheetProtection/>
  <mergeCells count="41">
    <mergeCell ref="C19:F19"/>
    <mergeCell ref="H19:J19"/>
    <mergeCell ref="C20:F20"/>
    <mergeCell ref="H20:J23"/>
    <mergeCell ref="C21:F21"/>
    <mergeCell ref="B23:G24"/>
    <mergeCell ref="I24:J24"/>
    <mergeCell ref="B17:C17"/>
    <mergeCell ref="D17:H17"/>
    <mergeCell ref="J17:K17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11:C11"/>
    <mergeCell ref="D11:H11"/>
    <mergeCell ref="J11:K11"/>
    <mergeCell ref="B12:C12"/>
    <mergeCell ref="D12:H12"/>
    <mergeCell ref="J12:K12"/>
    <mergeCell ref="B9:C9"/>
    <mergeCell ref="D9:H9"/>
    <mergeCell ref="J9:K9"/>
    <mergeCell ref="B10:C10"/>
    <mergeCell ref="D10:H10"/>
    <mergeCell ref="J10:K10"/>
    <mergeCell ref="B2:K3"/>
    <mergeCell ref="B5:K5"/>
    <mergeCell ref="B6:I6"/>
    <mergeCell ref="B7:K7"/>
    <mergeCell ref="B8:C8"/>
    <mergeCell ref="D8:H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3" max="255" man="1"/>
    <brk id="65" max="255" man="1"/>
    <brk id="140" max="255" man="1"/>
    <brk id="144" max="255" man="1"/>
    <brk id="218" max="255" man="1"/>
    <brk id="222" max="255" man="1"/>
    <brk id="296" max="255" man="1"/>
    <brk id="300" max="255" man="1"/>
    <brk id="374" max="255" man="1"/>
    <brk id="448" max="255" man="1"/>
    <brk id="522" max="255" man="1"/>
    <brk id="596" max="255" man="1"/>
    <brk id="670" max="255" man="1"/>
    <brk id="744" max="255" man="1"/>
    <brk id="818" max="255" man="1"/>
    <brk id="892" max="255" man="1"/>
    <brk id="966" max="255" man="1"/>
    <brk id="1040" max="255" man="1"/>
    <brk id="1114" max="255" man="1"/>
    <brk id="1188" max="255" man="1"/>
    <brk id="1262" max="255" man="1"/>
    <brk id="1336" max="255" man="1"/>
    <brk id="1410" max="255" man="1"/>
    <brk id="1484" max="255" man="1"/>
    <brk id="1558" max="255" man="1"/>
    <brk id="1632" max="255" man="1"/>
    <brk id="1706" max="255" man="1"/>
    <brk id="1780" max="255" man="1"/>
    <brk id="1854" max="255" man="1"/>
    <brk id="1928" max="255" man="1"/>
    <brk id="2002" max="255" man="1"/>
    <brk id="2076" max="255" man="1"/>
    <brk id="2150" max="255" man="1"/>
    <brk id="2224" max="255" man="1"/>
    <brk id="2298" max="255" man="1"/>
    <brk id="2372" max="255" man="1"/>
    <brk id="2446" max="255" man="1"/>
    <brk id="2520" max="255" man="1"/>
    <brk id="2594" max="255" man="1"/>
    <brk id="2668" max="255" man="1"/>
    <brk id="2742" max="255" man="1"/>
    <brk id="2816" max="255" man="1"/>
    <brk id="2890" max="255" man="1"/>
    <brk id="2964" max="255" man="1"/>
    <brk id="3038" max="255" man="1"/>
    <brk id="3112" max="255" man="1"/>
    <brk id="3186" max="255" man="1"/>
    <brk id="3260" max="255" man="1"/>
    <brk id="3334" max="255" man="1"/>
    <brk id="3408" max="255" man="1"/>
    <brk id="3482" max="255" man="1"/>
    <brk id="3556" max="255" man="1"/>
    <brk id="3630" max="255" man="1"/>
    <brk id="3704" max="255" man="1"/>
    <brk id="3778" max="255" man="1"/>
    <brk id="3852" max="255" man="1"/>
    <brk id="3926" max="255" man="1"/>
    <brk id="4000" max="255" man="1"/>
    <brk id="4074" max="255" man="1"/>
    <brk id="4148" max="255" man="1"/>
    <brk id="4222" max="255" man="1"/>
    <brk id="4296" max="255" man="1"/>
    <brk id="4370" max="255" man="1"/>
    <brk id="4444" max="255" man="1"/>
    <brk id="4518" max="255" man="1"/>
    <brk id="4592" max="255" man="1"/>
    <brk id="4666" max="255" man="1"/>
    <brk id="4740" max="255" man="1"/>
    <brk id="4814" max="255" man="1"/>
    <brk id="4888" max="255" man="1"/>
    <brk id="4962" max="255" man="1"/>
    <brk id="5036" max="255" man="1"/>
    <brk id="5110" max="255" man="1"/>
    <brk id="5184" max="255" man="1"/>
    <brk id="5258" max="255" man="1"/>
    <brk id="5332" max="255" man="1"/>
    <brk id="5406" max="255" man="1"/>
    <brk id="5480" max="255" man="1"/>
    <brk id="5554" max="255" man="1"/>
    <brk id="5628" max="255" man="1"/>
    <brk id="5702" max="255" man="1"/>
    <brk id="5776" max="255" man="1"/>
    <brk id="5850" max="255" man="1"/>
    <brk id="5924" max="255" man="1"/>
    <brk id="5998" max="255" man="1"/>
    <brk id="6072" max="255" man="1"/>
    <brk id="6146" max="255" man="1"/>
    <brk id="6220" max="255" man="1"/>
    <brk id="6294" max="255" man="1"/>
    <brk id="6368" max="255" man="1"/>
    <brk id="6442" max="255" man="1"/>
    <brk id="6516" max="255" man="1"/>
    <brk id="6590" max="255" man="1"/>
    <brk id="6664" max="255" man="1"/>
    <brk id="6738" max="255" man="1"/>
    <brk id="6812" max="255" man="1"/>
    <brk id="6886" max="255" man="1"/>
    <brk id="6960" max="255" man="1"/>
    <brk id="7034" max="255" man="1"/>
    <brk id="7108" max="255" man="1"/>
    <brk id="7182" max="255" man="1"/>
    <brk id="7256" max="255" man="1"/>
    <brk id="7330" max="255" man="1"/>
    <brk id="7404" max="255" man="1"/>
    <brk id="7478" max="255" man="1"/>
    <brk id="7552" max="255" man="1"/>
    <brk id="7626" max="255" man="1"/>
    <brk id="7700" max="255" man="1"/>
    <brk id="7774" max="255" man="1"/>
    <brk id="7848" max="255" man="1"/>
    <brk id="7922" max="255" man="1"/>
    <brk id="7996" max="255" man="1"/>
    <brk id="8070" max="255" man="1"/>
    <brk id="8144" max="255" man="1"/>
    <brk id="8218" max="255" man="1"/>
    <brk id="8292" max="255" man="1"/>
    <brk id="8366" max="255" man="1"/>
    <brk id="8440" max="255" man="1"/>
    <brk id="8514" max="255" man="1"/>
    <brk id="8588" max="255" man="1"/>
    <brk id="8662" max="255" man="1"/>
    <brk id="8736" max="255" man="1"/>
    <brk id="8810" max="255" man="1"/>
    <brk id="8884" max="255" man="1"/>
    <brk id="8958" max="255" man="1"/>
    <brk id="9032" max="255" man="1"/>
    <brk id="9106" max="255" man="1"/>
    <brk id="9180" max="255" man="1"/>
    <brk id="9254" max="255" man="1"/>
    <brk id="9328" max="255" man="1"/>
    <brk id="9402" max="255" man="1"/>
    <brk id="9476" max="255" man="1"/>
    <brk id="9550" max="255" man="1"/>
    <brk id="9624" max="255" man="1"/>
    <brk id="9698" max="255" man="1"/>
    <brk id="9772" max="255" man="1"/>
    <brk id="9846" max="255" man="1"/>
    <brk id="9920" max="255" man="1"/>
    <brk id="9994" max="255" man="1"/>
    <brk id="10068" max="255" man="1"/>
    <brk id="10142" max="255" man="1"/>
    <brk id="10216" max="255" man="1"/>
    <brk id="10290" max="255" man="1"/>
    <brk id="10364" max="255" man="1"/>
    <brk id="10438" max="255" man="1"/>
    <brk id="10512" max="255" man="1"/>
    <brk id="10586" max="255" man="1"/>
    <brk id="10660" max="255" man="1"/>
    <brk id="10734" max="255" man="1"/>
    <brk id="10808" max="255" man="1"/>
    <brk id="10882" max="255" man="1"/>
    <brk id="10956" max="255" man="1"/>
    <brk id="11030" max="255" man="1"/>
    <brk id="11104" max="255" man="1"/>
    <brk id="11178" max="255" man="1"/>
    <brk id="11252" max="255" man="1"/>
    <brk id="11326" max="255" man="1"/>
    <brk id="11400" max="255" man="1"/>
    <brk id="11474" max="255" man="1"/>
    <brk id="11548" max="255" man="1"/>
    <brk id="11622" max="255" man="1"/>
    <brk id="11696" max="255" man="1"/>
    <brk id="11770" max="255" man="1"/>
    <brk id="11844" max="255" man="1"/>
    <brk id="11918" max="255" man="1"/>
    <brk id="11992" max="255" man="1"/>
    <brk id="12066" max="255" man="1"/>
    <brk id="12140" max="255" man="1"/>
    <brk id="12214" max="255" man="1"/>
    <brk id="12288" max="255" man="1"/>
    <brk id="12362" max="255" man="1"/>
    <brk id="12436" max="255" man="1"/>
    <brk id="12510" max="255" man="1"/>
    <brk id="12584" max="255" man="1"/>
    <brk id="12658" max="255" man="1"/>
    <brk id="12732" max="255" man="1"/>
    <brk id="12806" max="255" man="1"/>
    <brk id="12880" max="255" man="1"/>
    <brk id="12954" max="255" man="1"/>
    <brk id="13028" max="255" man="1"/>
    <brk id="13102" max="255" man="1"/>
    <brk id="13176" max="255" man="1"/>
    <brk id="13250" max="255" man="1"/>
    <brk id="13324" max="255" man="1"/>
    <brk id="13398" max="255" man="1"/>
    <brk id="13472" max="255" man="1"/>
    <brk id="13546" max="255" man="1"/>
    <brk id="13620" max="255" man="1"/>
    <brk id="13694" max="255" man="1"/>
    <brk id="13768" max="255" man="1"/>
    <brk id="13842" max="255" man="1"/>
    <brk id="13916" max="255" man="1"/>
    <brk id="13990" max="255" man="1"/>
    <brk id="14064" max="255" man="1"/>
    <brk id="14138" max="255" man="1"/>
    <brk id="14212" max="255" man="1"/>
    <brk id="14286" max="255" man="1"/>
    <brk id="14360" max="255" man="1"/>
    <brk id="14434" max="255" man="1"/>
    <brk id="14508" max="255" man="1"/>
    <brk id="14582" max="255" man="1"/>
    <brk id="14656" max="255" man="1"/>
    <brk id="14730" max="255" man="1"/>
    <brk id="14804" max="255" man="1"/>
    <brk id="14878" max="255" man="1"/>
    <brk id="14952" max="255" man="1"/>
    <brk id="15026" max="255" man="1"/>
    <brk id="15100" max="255" man="1"/>
    <brk id="15174" max="255" man="1"/>
    <brk id="15248" max="255" man="1"/>
    <brk id="15322" max="255" man="1"/>
    <brk id="15396" max="255" man="1"/>
    <brk id="15470" max="255" man="1"/>
    <brk id="15544" max="255" man="1"/>
    <brk id="15618" max="255" man="1"/>
    <brk id="15692" max="255" man="1"/>
    <brk id="15766" max="255" man="1"/>
    <brk id="15840" max="255" man="1"/>
    <brk id="15914" max="255" man="1"/>
    <brk id="15988" max="255" man="1"/>
    <brk id="16062" max="255" man="1"/>
    <brk id="16136" max="255" man="1"/>
    <brk id="16210" max="255" man="1"/>
    <brk id="16284" max="255" man="1"/>
    <brk id="16358" max="255" man="1"/>
    <brk id="16432" max="255" man="1"/>
    <brk id="16506" max="255" man="1"/>
    <brk id="16580" max="255" man="1"/>
    <brk id="16654" max="255" man="1"/>
    <brk id="16728" max="255" man="1"/>
    <brk id="16802" max="255" man="1"/>
    <brk id="16876" max="255" man="1"/>
    <brk id="16950" max="255" man="1"/>
    <brk id="17024" max="255" man="1"/>
    <brk id="17098" max="255" man="1"/>
    <brk id="17172" max="255" man="1"/>
    <brk id="17246" max="255" man="1"/>
    <brk id="17320" max="255" man="1"/>
    <brk id="17394" max="255" man="1"/>
    <brk id="17468" max="255" man="1"/>
    <brk id="17542" max="255" man="1"/>
    <brk id="17616" max="255" man="1"/>
    <brk id="17690" max="255" man="1"/>
    <brk id="17764" max="255" man="1"/>
    <brk id="17838" max="255" man="1"/>
    <brk id="17912" max="255" man="1"/>
    <brk id="17986" max="255" man="1"/>
    <brk id="18060" max="255" man="1"/>
    <brk id="18134" max="255" man="1"/>
    <brk id="18208" max="255" man="1"/>
    <brk id="18282" max="255" man="1"/>
    <brk id="18356" max="255" man="1"/>
    <brk id="18430" max="255" man="1"/>
    <brk id="18504" max="255" man="1"/>
    <brk id="18578" max="255" man="1"/>
    <brk id="18652" max="255" man="1"/>
    <brk id="18726" max="255" man="1"/>
    <brk id="18800" max="255" man="1"/>
    <brk id="18874" max="255" man="1"/>
    <brk id="18948" max="255" man="1"/>
    <brk id="19022" max="255" man="1"/>
    <brk id="19096" max="255" man="1"/>
    <brk id="19170" max="255" man="1"/>
    <brk id="19244" max="255" man="1"/>
    <brk id="19318" max="255" man="1"/>
    <brk id="19392" max="255" man="1"/>
    <brk id="19466" max="255" man="1"/>
    <brk id="19540" max="255" man="1"/>
    <brk id="19614" max="255" man="1"/>
    <brk id="19688" max="255" man="1"/>
    <brk id="19762" max="255" man="1"/>
    <brk id="19836" max="255" man="1"/>
    <brk id="19910" max="255" man="1"/>
    <brk id="19984" max="255" man="1"/>
    <brk id="20058" max="255" man="1"/>
    <brk id="20132" max="255" man="1"/>
    <brk id="20206" max="255" man="1"/>
    <brk id="20280" max="255" man="1"/>
    <brk id="20354" max="255" man="1"/>
    <brk id="20428" max="255" man="1"/>
    <brk id="20502" max="255" man="1"/>
    <brk id="20576" max="255" man="1"/>
    <brk id="20650" max="255" man="1"/>
    <brk id="20724" max="255" man="1"/>
    <brk id="20798" max="255" man="1"/>
    <brk id="20872" max="255" man="1"/>
    <brk id="20946" max="255" man="1"/>
    <brk id="21020" max="255" man="1"/>
    <brk id="21094" max="255" man="1"/>
    <brk id="21168" max="255" man="1"/>
    <brk id="21242" max="255" man="1"/>
    <brk id="21316" max="255" man="1"/>
    <brk id="21390" max="255" man="1"/>
    <brk id="21464" max="255" man="1"/>
    <brk id="21538" max="255" man="1"/>
    <brk id="21612" max="255" man="1"/>
    <brk id="21686" max="255" man="1"/>
    <brk id="21760" max="255" man="1"/>
    <brk id="21834" max="255" man="1"/>
    <brk id="21908" max="255" man="1"/>
    <brk id="21982" max="255" man="1"/>
    <brk id="22056" max="255" man="1"/>
    <brk id="22130" max="255" man="1"/>
    <brk id="22204" max="255" man="1"/>
    <brk id="22278" max="255" man="1"/>
    <brk id="22352" max="255" man="1"/>
    <brk id="22426" max="255" man="1"/>
    <brk id="22500" max="255" man="1"/>
    <brk id="22574" max="255" man="1"/>
    <brk id="22648" max="255" man="1"/>
    <brk id="22722" max="255" man="1"/>
    <brk id="22796" max="255" man="1"/>
    <brk id="22870" max="255" man="1"/>
    <brk id="22944" max="255" man="1"/>
    <brk id="23018" max="255" man="1"/>
    <brk id="23092" max="255" man="1"/>
    <brk id="23166" max="255" man="1"/>
    <brk id="23240" max="255" man="1"/>
    <brk id="23314" max="255" man="1"/>
    <brk id="23388" max="255" man="1"/>
    <brk id="23462" max="255" man="1"/>
    <brk id="23536" max="255" man="1"/>
    <brk id="23610" max="255" man="1"/>
    <brk id="23684" max="255" man="1"/>
    <brk id="23758" max="255" man="1"/>
    <brk id="23832" max="255" man="1"/>
    <brk id="23906" max="255" man="1"/>
    <brk id="23980" max="255" man="1"/>
    <brk id="24054" max="255" man="1"/>
    <brk id="24128" max="255" man="1"/>
    <brk id="24202" max="255" man="1"/>
    <brk id="24276" max="255" man="1"/>
    <brk id="24350" max="255" man="1"/>
    <brk id="24424" max="255" man="1"/>
    <brk id="24498" max="255" man="1"/>
    <brk id="24572" max="255" man="1"/>
    <brk id="24646" max="255" man="1"/>
    <brk id="24720" max="255" man="1"/>
    <brk id="24794" max="255" man="1"/>
    <brk id="24868" max="255" man="1"/>
    <brk id="24942" max="255" man="1"/>
    <brk id="25016" max="255" man="1"/>
    <brk id="25090" max="255" man="1"/>
    <brk id="25164" max="255" man="1"/>
    <brk id="25238" max="255" man="1"/>
    <brk id="25312" max="255" man="1"/>
    <brk id="25386" max="255" man="1"/>
    <brk id="25460" max="255" man="1"/>
    <brk id="25534" max="255" man="1"/>
    <brk id="25608" max="255" man="1"/>
    <brk id="25682" max="255" man="1"/>
    <brk id="25756" max="255" man="1"/>
    <brk id="25830" max="255" man="1"/>
    <brk id="25904" max="255" man="1"/>
    <brk id="25978" max="255" man="1"/>
    <brk id="26052" max="255" man="1"/>
    <brk id="26126" max="255" man="1"/>
    <brk id="26200" max="255" man="1"/>
    <brk id="26274" max="255" man="1"/>
    <brk id="26348" max="255" man="1"/>
    <brk id="26422" max="255" man="1"/>
    <brk id="26496" max="255" man="1"/>
    <brk id="26570" max="255" man="1"/>
    <brk id="26644" max="255" man="1"/>
    <brk id="26718" max="255" man="1"/>
    <brk id="26792" max="255" man="1"/>
    <brk id="26866" max="255" man="1"/>
    <brk id="26940" max="255" man="1"/>
    <brk id="27014" max="255" man="1"/>
    <brk id="27088" max="255" man="1"/>
    <brk id="27162" max="255" man="1"/>
    <brk id="27236" max="255" man="1"/>
    <brk id="27310" max="255" man="1"/>
    <brk id="27384" max="255" man="1"/>
    <brk id="27458" max="255" man="1"/>
    <brk id="27532" max="255" man="1"/>
    <brk id="27606" max="255" man="1"/>
    <brk id="27680" max="255" man="1"/>
    <brk id="27754" max="255" man="1"/>
    <brk id="27828" max="255" man="1"/>
    <brk id="27902" max="255" man="1"/>
    <brk id="27976" max="255" man="1"/>
    <brk id="28050" max="255" man="1"/>
    <brk id="28124" max="255" man="1"/>
    <brk id="28198" max="255" man="1"/>
    <brk id="28272" max="255" man="1"/>
    <brk id="28346" max="255" man="1"/>
    <brk id="28420" max="255" man="1"/>
    <brk id="28494" max="255" man="1"/>
    <brk id="28568" max="255" man="1"/>
    <brk id="28642" max="255" man="1"/>
    <brk id="28716" max="255" man="1"/>
    <brk id="28790" max="255" man="1"/>
    <brk id="28864" max="255" man="1"/>
    <brk id="28938" max="255" man="1"/>
    <brk id="29012" max="255" man="1"/>
    <brk id="29086" max="255" man="1"/>
    <brk id="29160" max="255" man="1"/>
    <brk id="29234" max="255" man="1"/>
    <brk id="29308" max="255" man="1"/>
    <brk id="29382" max="255" man="1"/>
    <brk id="29456" max="255" man="1"/>
    <brk id="29530" max="255" man="1"/>
    <brk id="29604" max="255" man="1"/>
    <brk id="29678" max="255" man="1"/>
    <brk id="29752" max="255" man="1"/>
    <brk id="29826" max="255" man="1"/>
    <brk id="29900" max="255" man="1"/>
    <brk id="29974" max="255" man="1"/>
    <brk id="30048" max="255" man="1"/>
    <brk id="30122" max="255" man="1"/>
    <brk id="30196" max="255" man="1"/>
    <brk id="30270" max="255" man="1"/>
    <brk id="30344" max="255" man="1"/>
    <brk id="30418" max="255" man="1"/>
    <brk id="30492" max="255" man="1"/>
    <brk id="30566" max="255" man="1"/>
    <brk id="30640" max="255" man="1"/>
    <brk id="30714" max="255" man="1"/>
    <brk id="30788" max="255" man="1"/>
    <brk id="30862" max="255" man="1"/>
    <brk id="30936" max="255" man="1"/>
    <brk id="31010" max="255" man="1"/>
    <brk id="31084" max="255" man="1"/>
    <brk id="31158" max="255" man="1"/>
    <brk id="31232" max="255" man="1"/>
    <brk id="31306" max="255" man="1"/>
    <brk id="31380" max="255" man="1"/>
    <brk id="31454" max="255" man="1"/>
    <brk id="31528" max="255" man="1"/>
    <brk id="31602" max="255" man="1"/>
    <brk id="31676" max="255" man="1"/>
    <brk id="31750" max="255" man="1"/>
    <brk id="31824" max="255" man="1"/>
    <brk id="31898" max="255" man="1"/>
    <brk id="31972" max="255" man="1"/>
    <brk id="32046" max="255" man="1"/>
    <brk id="32120" max="255" man="1"/>
    <brk id="32194" max="255" man="1"/>
    <brk id="32268" max="255" man="1"/>
    <brk id="32342" max="255" man="1"/>
    <brk id="32416" max="255" man="1"/>
    <brk id="32490" max="255" man="1"/>
    <brk id="32564" max="255" man="1"/>
    <brk id="32638" max="255" man="1"/>
    <brk id="32712" max="255" man="1"/>
    <brk id="32786" max="255" man="1"/>
    <brk id="32860" max="255" man="1"/>
    <brk id="32934" max="255" man="1"/>
    <brk id="33008" max="255" man="1"/>
    <brk id="33082" max="255" man="1"/>
    <brk id="33156" max="255" man="1"/>
    <brk id="33230" max="255" man="1"/>
    <brk id="33304" max="255" man="1"/>
    <brk id="33378" max="255" man="1"/>
    <brk id="33452" max="255" man="1"/>
    <brk id="33526" max="255" man="1"/>
    <brk id="33600" max="255" man="1"/>
    <brk id="33674" max="255" man="1"/>
    <brk id="33748" max="255" man="1"/>
    <brk id="33822" max="255" man="1"/>
    <brk id="33896" max="255" man="1"/>
    <brk id="33970" max="255" man="1"/>
    <brk id="34044" max="255" man="1"/>
    <brk id="34118" max="255" man="1"/>
    <brk id="34192" max="255" man="1"/>
    <brk id="34266" max="255" man="1"/>
    <brk id="34340" max="255" man="1"/>
    <brk id="34414" max="255" man="1"/>
    <brk id="34488" max="255" man="1"/>
    <brk id="34562" max="255" man="1"/>
    <brk id="34636" max="255" man="1"/>
    <brk id="34710" max="255" man="1"/>
    <brk id="34784" max="255" man="1"/>
    <brk id="34858" max="255" man="1"/>
    <brk id="34932" max="255" man="1"/>
    <brk id="35006" max="255" man="1"/>
    <brk id="35080" max="255" man="1"/>
    <brk id="35154" max="255" man="1"/>
    <brk id="35228" max="255" man="1"/>
    <brk id="35302" max="255" man="1"/>
    <brk id="35376" max="255" man="1"/>
    <brk id="35450" max="255" man="1"/>
    <brk id="35524" max="255" man="1"/>
    <brk id="35598" max="255" man="1"/>
    <brk id="35672" max="255" man="1"/>
    <brk id="35746" max="255" man="1"/>
    <brk id="35820" max="255" man="1"/>
    <brk id="35894" max="255" man="1"/>
    <brk id="35968" max="255" man="1"/>
    <brk id="36042" max="255" man="1"/>
    <brk id="36116" max="255" man="1"/>
    <brk id="36190" max="255" man="1"/>
    <brk id="36264" max="255" man="1"/>
    <brk id="36338" max="255" man="1"/>
    <brk id="36412" max="255" man="1"/>
    <brk id="36486" max="255" man="1"/>
    <brk id="36560" max="255" man="1"/>
    <brk id="36634" max="255" man="1"/>
    <brk id="36708" max="255" man="1"/>
    <brk id="36782" max="255" man="1"/>
    <brk id="36856" max="255" man="1"/>
    <brk id="36930" max="255" man="1"/>
    <brk id="37004" max="255" man="1"/>
    <brk id="37078" max="255" man="1"/>
    <brk id="37152" max="255" man="1"/>
    <brk id="37226" max="255" man="1"/>
    <brk id="37300" max="255" man="1"/>
    <brk id="37374" max="255" man="1"/>
    <brk id="37448" max="255" man="1"/>
    <brk id="37522" max="255" man="1"/>
    <brk id="37596" max="255" man="1"/>
    <brk id="37670" max="255" man="1"/>
    <brk id="37744" max="255" man="1"/>
    <brk id="37818" max="255" man="1"/>
    <brk id="37892" max="255" man="1"/>
    <brk id="37966" max="255" man="1"/>
    <brk id="38040" max="255" man="1"/>
    <brk id="38114" max="255" man="1"/>
    <brk id="38188" max="255" man="1"/>
    <brk id="38262" max="255" man="1"/>
    <brk id="38336" max="255" man="1"/>
    <brk id="38410" max="255" man="1"/>
    <brk id="38484" max="255" man="1"/>
    <brk id="38558" max="255" man="1"/>
    <brk id="38632" max="255" man="1"/>
    <brk id="38706" max="255" man="1"/>
    <brk id="38780" max="255" man="1"/>
    <brk id="38854" max="255" man="1"/>
    <brk id="38928" max="255" man="1"/>
    <brk id="39002" max="255" man="1"/>
    <brk id="39076" max="255" man="1"/>
    <brk id="39150" max="255" man="1"/>
    <brk id="39224" max="255" man="1"/>
    <brk id="39298" max="255" man="1"/>
    <brk id="39372" max="255" man="1"/>
    <brk id="39446" max="255" man="1"/>
    <brk id="39520" max="255" man="1"/>
    <brk id="39594" max="255" man="1"/>
    <brk id="39668" max="255" man="1"/>
    <brk id="39742" max="255" man="1"/>
    <brk id="39816" max="255" man="1"/>
    <brk id="39890" max="255" man="1"/>
    <brk id="39964" max="255" man="1"/>
    <brk id="40038" max="255" man="1"/>
    <brk id="40112" max="255" man="1"/>
    <brk id="40186" max="255" man="1"/>
    <brk id="40260" max="255" man="1"/>
    <brk id="40334" max="255" man="1"/>
    <brk id="40408" max="255" man="1"/>
    <brk id="40482" max="255" man="1"/>
    <brk id="40556" max="255" man="1"/>
    <brk id="40630" max="255" man="1"/>
    <brk id="40704" max="255" man="1"/>
    <brk id="40778" max="255" man="1"/>
    <brk id="40852" max="255" man="1"/>
    <brk id="40926" max="255" man="1"/>
    <brk id="41000" max="255" man="1"/>
    <brk id="41074" max="255" man="1"/>
    <brk id="41148" max="255" man="1"/>
    <brk id="41222" max="255" man="1"/>
    <brk id="41296" max="255" man="1"/>
    <brk id="41370" max="255" man="1"/>
    <brk id="41444" max="255" man="1"/>
    <brk id="41518" max="255" man="1"/>
    <brk id="41592" max="255" man="1"/>
    <brk id="41666" max="255" man="1"/>
    <brk id="41740" max="255" man="1"/>
    <brk id="41814" max="255" man="1"/>
    <brk id="41888" max="255" man="1"/>
    <brk id="41962" max="255" man="1"/>
    <brk id="42036" max="255" man="1"/>
    <brk id="42110" max="255" man="1"/>
    <brk id="42184" max="255" man="1"/>
    <brk id="42258" max="255" man="1"/>
    <brk id="42332" max="255" man="1"/>
    <brk id="42406" max="255" man="1"/>
    <brk id="42480" max="255" man="1"/>
    <brk id="42554" max="255" man="1"/>
    <brk id="42628" max="255" man="1"/>
    <brk id="42702" max="255" man="1"/>
    <brk id="42776" max="255" man="1"/>
    <brk id="42850" max="255" man="1"/>
    <brk id="42924" max="255" man="1"/>
    <brk id="42998" max="255" man="1"/>
    <brk id="43072" max="255" man="1"/>
    <brk id="43146" max="255" man="1"/>
    <brk id="43220" max="255" man="1"/>
    <brk id="43294" max="255" man="1"/>
    <brk id="43368" max="255" man="1"/>
    <brk id="43442" max="255" man="1"/>
    <brk id="43516" max="255" man="1"/>
    <brk id="43590" max="255" man="1"/>
    <brk id="43664" max="255" man="1"/>
    <brk id="43738" max="255" man="1"/>
    <brk id="43812" max="255" man="1"/>
    <brk id="43886" max="255" man="1"/>
    <brk id="43960" max="255" man="1"/>
    <brk id="44034" max="255" man="1"/>
    <brk id="44108" max="255" man="1"/>
    <brk id="44182" max="255" man="1"/>
    <brk id="44256" max="255" man="1"/>
    <brk id="44330" max="255" man="1"/>
    <brk id="44404" max="255" man="1"/>
    <brk id="44478" max="255" man="1"/>
    <brk id="44552" max="255" man="1"/>
    <brk id="44626" max="255" man="1"/>
    <brk id="44700" max="255" man="1"/>
    <brk id="44774" max="255" man="1"/>
    <brk id="44848" max="255" man="1"/>
    <brk id="44922" max="255" man="1"/>
    <brk id="44996" max="255" man="1"/>
    <brk id="45070" max="255" man="1"/>
    <brk id="45144" max="255" man="1"/>
    <brk id="45218" max="255" man="1"/>
    <brk id="45292" max="255" man="1"/>
    <brk id="45366" max="255" man="1"/>
    <brk id="45440" max="255" man="1"/>
    <brk id="45514" max="255" man="1"/>
    <brk id="45588" max="255" man="1"/>
    <brk id="45662" max="255" man="1"/>
    <brk id="45736" max="255" man="1"/>
    <brk id="45810" max="255" man="1"/>
    <brk id="45884" max="255" man="1"/>
    <brk id="45958" max="255" man="1"/>
    <brk id="46032" max="255" man="1"/>
    <brk id="46106" max="255" man="1"/>
    <brk id="46180" max="255" man="1"/>
    <brk id="46254" max="255" man="1"/>
    <brk id="46328" max="255" man="1"/>
    <brk id="46402" max="255" man="1"/>
    <brk id="46476" max="255" man="1"/>
    <brk id="46550" max="255" man="1"/>
    <brk id="46624" max="255" man="1"/>
    <brk id="46698" max="255" man="1"/>
    <brk id="46772" max="255" man="1"/>
    <brk id="46846" max="255" man="1"/>
    <brk id="46920" max="255" man="1"/>
    <brk id="46994" max="255" man="1"/>
    <brk id="47068" max="255" man="1"/>
    <brk id="47142" max="255" man="1"/>
    <brk id="47216" max="255" man="1"/>
    <brk id="47290" max="255" man="1"/>
    <brk id="47364" max="255" man="1"/>
    <brk id="47438" max="255" man="1"/>
    <brk id="47512" max="255" man="1"/>
    <brk id="47586" max="255" man="1"/>
    <brk id="47660" max="255" man="1"/>
    <brk id="47734" max="255" man="1"/>
    <brk id="47808" max="255" man="1"/>
    <brk id="47882" max="255" man="1"/>
    <brk id="47956" max="255" man="1"/>
    <brk id="48030" max="255" man="1"/>
    <brk id="48104" max="255" man="1"/>
    <brk id="48178" max="255" man="1"/>
    <brk id="48252" max="255" man="1"/>
    <brk id="48326" max="255" man="1"/>
    <brk id="48400" max="255" man="1"/>
    <brk id="48474" max="255" man="1"/>
    <brk id="48548" max="255" man="1"/>
    <brk id="48622" max="255" man="1"/>
    <brk id="48696" max="255" man="1"/>
    <brk id="48770" max="255" man="1"/>
    <brk id="48844" max="255" man="1"/>
    <brk id="48918" max="255" man="1"/>
    <brk id="48992" max="255" man="1"/>
    <brk id="49066" max="255" man="1"/>
    <brk id="49140" max="255" man="1"/>
    <brk id="49214" max="255" man="1"/>
    <brk id="49288" max="255" man="1"/>
    <brk id="49362" max="255" man="1"/>
    <brk id="49436" max="255" man="1"/>
    <brk id="49510" max="255" man="1"/>
    <brk id="49584" max="255" man="1"/>
    <brk id="49658" max="255" man="1"/>
    <brk id="49732" max="255" man="1"/>
    <brk id="49806" max="255" man="1"/>
    <brk id="49880" max="255" man="1"/>
    <brk id="49954" max="255" man="1"/>
    <brk id="50028" max="255" man="1"/>
    <brk id="50102" max="255" man="1"/>
    <brk id="50176" max="255" man="1"/>
    <brk id="50250" max="255" man="1"/>
    <brk id="50324" max="255" man="1"/>
    <brk id="50398" max="255" man="1"/>
    <brk id="50472" max="255" man="1"/>
    <brk id="50546" max="255" man="1"/>
    <brk id="50620" max="255" man="1"/>
    <brk id="50694" max="255" man="1"/>
    <brk id="50768" max="255" man="1"/>
    <brk id="50842" max="255" man="1"/>
    <brk id="50916" max="255" man="1"/>
    <brk id="50990" max="255" man="1"/>
    <brk id="51064" max="255" man="1"/>
    <brk id="51138" max="255" man="1"/>
    <brk id="51212" max="255" man="1"/>
    <brk id="51286" max="255" man="1"/>
    <brk id="51360" max="255" man="1"/>
    <brk id="51434" max="255" man="1"/>
    <brk id="51508" max="255" man="1"/>
    <brk id="51582" max="255" man="1"/>
    <brk id="51656" max="255" man="1"/>
    <brk id="51730" max="255" man="1"/>
    <brk id="51804" max="255" man="1"/>
    <brk id="51878" max="255" man="1"/>
    <brk id="51952" max="255" man="1"/>
    <brk id="52026" max="255" man="1"/>
    <brk id="52100" max="255" man="1"/>
    <brk id="52174" max="255" man="1"/>
    <brk id="52248" max="255" man="1"/>
    <brk id="52322" max="255" man="1"/>
    <brk id="52396" max="255" man="1"/>
    <brk id="52470" max="255" man="1"/>
    <brk id="52544" max="255" man="1"/>
    <brk id="52618" max="255" man="1"/>
    <brk id="52692" max="255" man="1"/>
    <brk id="52766" max="255" man="1"/>
    <brk id="52840" max="255" man="1"/>
    <brk id="52914" max="255" man="1"/>
    <brk id="52988" max="255" man="1"/>
    <brk id="53062" max="255" man="1"/>
    <brk id="53136" max="255" man="1"/>
    <brk id="53210" max="255" man="1"/>
    <brk id="53284" max="255" man="1"/>
    <brk id="53358" max="255" man="1"/>
    <brk id="53432" max="255" man="1"/>
    <brk id="53506" max="255" man="1"/>
    <brk id="53580" max="255" man="1"/>
    <brk id="53654" max="255" man="1"/>
    <brk id="53728" max="255" man="1"/>
    <brk id="53802" max="255" man="1"/>
    <brk id="53876" max="255" man="1"/>
    <brk id="53950" max="255" man="1"/>
    <brk id="54024" max="255" man="1"/>
    <brk id="54098" max="255" man="1"/>
    <brk id="54172" max="255" man="1"/>
    <brk id="54246" max="255" man="1"/>
    <brk id="54320" max="255" man="1"/>
    <brk id="54394" max="255" man="1"/>
    <brk id="54468" max="255" man="1"/>
    <brk id="54542" max="255" man="1"/>
    <brk id="54616" max="255" man="1"/>
    <brk id="54690" max="255" man="1"/>
    <brk id="54764" max="255" man="1"/>
    <brk id="54838" max="255" man="1"/>
    <brk id="54912" max="255" man="1"/>
    <brk id="54986" max="255" man="1"/>
    <brk id="55060" max="255" man="1"/>
    <brk id="55134" max="255" man="1"/>
    <brk id="55208" max="255" man="1"/>
    <brk id="55282" max="255" man="1"/>
    <brk id="55356" max="255" man="1"/>
    <brk id="55430" max="255" man="1"/>
    <brk id="55504" max="255" man="1"/>
    <brk id="55578" max="255" man="1"/>
    <brk id="55652" max="255" man="1"/>
    <brk id="55726" max="255" man="1"/>
    <brk id="55800" max="255" man="1"/>
    <brk id="55874" max="255" man="1"/>
    <brk id="55948" max="255" man="1"/>
    <brk id="56022" max="255" man="1"/>
    <brk id="56096" max="255" man="1"/>
    <brk id="56170" max="255" man="1"/>
    <brk id="56244" max="255" man="1"/>
    <brk id="56318" max="255" man="1"/>
    <brk id="56392" max="255" man="1"/>
    <brk id="56466" max="255" man="1"/>
    <brk id="56540" max="255" man="1"/>
    <brk id="56614" max="255" man="1"/>
    <brk id="56688" max="255" man="1"/>
    <brk id="56762" max="255" man="1"/>
    <brk id="56836" max="255" man="1"/>
    <brk id="56910" max="255" man="1"/>
    <brk id="56984" max="255" man="1"/>
    <brk id="57058" max="255" man="1"/>
    <brk id="57132" max="255" man="1"/>
    <brk id="57206" max="255" man="1"/>
    <brk id="57280" max="255" man="1"/>
    <brk id="57354" max="255" man="1"/>
    <brk id="57428" max="255" man="1"/>
    <brk id="57502" max="255" man="1"/>
    <brk id="57576" max="255" man="1"/>
    <brk id="57650" max="255" man="1"/>
    <brk id="57724" max="255" man="1"/>
    <brk id="57798" max="255" man="1"/>
    <brk id="57872" max="255" man="1"/>
    <brk id="57946" max="255" man="1"/>
    <brk id="58020" max="255" man="1"/>
    <brk id="58094" max="255" man="1"/>
    <brk id="58168" max="255" man="1"/>
    <brk id="58242" max="255" man="1"/>
    <brk id="58316" max="255" man="1"/>
    <brk id="58390" max="255" man="1"/>
    <brk id="58464" max="255" man="1"/>
    <brk id="58538" max="255" man="1"/>
    <brk id="58612" max="255" man="1"/>
    <brk id="58686" max="255" man="1"/>
    <brk id="58760" max="255" man="1"/>
    <brk id="58834" max="255" man="1"/>
    <brk id="58908" max="255" man="1"/>
    <brk id="58982" max="255" man="1"/>
    <brk id="59056" max="255" man="1"/>
    <brk id="59130" max="255" man="1"/>
    <brk id="59204" max="255" man="1"/>
    <brk id="59278" max="255" man="1"/>
    <brk id="59352" max="255" man="1"/>
    <brk id="59426" max="255" man="1"/>
    <brk id="59500" max="255" man="1"/>
    <brk id="59574" max="255" man="1"/>
    <brk id="59648" max="255" man="1"/>
    <brk id="59722" max="255" man="1"/>
    <brk id="59796" max="255" man="1"/>
    <brk id="59870" max="255" man="1"/>
    <brk id="59944" max="255" man="1"/>
    <brk id="60018" max="255" man="1"/>
    <brk id="60092" max="255" man="1"/>
    <brk id="60166" max="255" man="1"/>
    <brk id="60240" max="255" man="1"/>
    <brk id="60314" max="255" man="1"/>
    <brk id="60388" max="255" man="1"/>
    <brk id="60462" max="255" man="1"/>
    <brk id="60536" max="255" man="1"/>
    <brk id="60610" max="255" man="1"/>
    <brk id="60684" max="255" man="1"/>
    <brk id="60758" max="255" man="1"/>
    <brk id="60832" max="255" man="1"/>
    <brk id="60906" max="255" man="1"/>
    <brk id="60980" max="255" man="1"/>
    <brk id="61054" max="255" man="1"/>
    <brk id="61128" max="255" man="1"/>
    <brk id="61202" max="255" man="1"/>
    <brk id="61276" max="255" man="1"/>
    <brk id="61350" max="255" man="1"/>
    <brk id="61424" max="255" man="1"/>
    <brk id="61498" max="255" man="1"/>
    <brk id="61572" max="255" man="1"/>
    <brk id="61646" max="255" man="1"/>
    <brk id="61720" max="255" man="1"/>
    <brk id="61794" max="255" man="1"/>
    <brk id="61868" max="255" man="1"/>
    <brk id="61942" max="255" man="1"/>
    <brk id="62016" max="255" man="1"/>
    <brk id="62090" max="255" man="1"/>
    <brk id="62164" max="255" man="1"/>
    <brk id="62238" max="255" man="1"/>
    <brk id="62312" max="255" man="1"/>
    <brk id="62386" max="255" man="1"/>
    <brk id="62460" max="255" man="1"/>
    <brk id="62534" max="255" man="1"/>
    <brk id="62608" max="255" man="1"/>
    <brk id="62682" max="255" man="1"/>
    <brk id="62756" max="255" man="1"/>
    <brk id="62830" max="255" man="1"/>
    <brk id="62904" max="255" man="1"/>
    <brk id="62978" max="255" man="1"/>
    <brk id="63052" max="255" man="1"/>
    <brk id="63126" max="255" man="1"/>
    <brk id="63200" max="255" man="1"/>
    <brk id="63274" max="255" man="1"/>
    <brk id="63348" max="255" man="1"/>
    <brk id="63422" max="255" man="1"/>
    <brk id="63496" max="255" man="1"/>
    <brk id="63570" max="255" man="1"/>
    <brk id="63644" max="255" man="1"/>
    <brk id="63718" max="255" man="1"/>
    <brk id="63792" max="255" man="1"/>
    <brk id="63866" max="255" man="1"/>
    <brk id="63940" max="255" man="1"/>
    <brk id="64014" max="255" man="1"/>
    <brk id="64088" max="255" man="1"/>
    <brk id="64162" max="255" man="1"/>
    <brk id="64236" max="255" man="1"/>
    <brk id="64310" max="255" man="1"/>
    <brk id="64384" max="255" man="1"/>
    <brk id="64458" max="255" man="1"/>
    <brk id="64532" max="255" man="1"/>
    <brk id="64606" max="255" man="1"/>
    <brk id="64680" max="255" man="1"/>
    <brk id="64754" max="255" man="1"/>
    <brk id="64828" max="255" man="1"/>
    <brk id="64902" max="255" man="1"/>
    <brk id="64976" max="255" man="1"/>
    <brk id="65050" max="255" man="1"/>
    <brk id="65124" max="255" man="1"/>
    <brk id="65198" max="255" man="1"/>
    <brk id="65272" max="255" man="1"/>
    <brk id="65346" max="255" man="1"/>
    <brk id="654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77"/>
  <sheetViews>
    <sheetView view="pageBreakPreview" zoomScaleSheetLayoutView="100" zoomScalePageLayoutView="85" workbookViewId="0" topLeftCell="C9">
      <selection activeCell="L23" sqref="L23"/>
    </sheetView>
  </sheetViews>
  <sheetFormatPr defaultColWidth="9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4.25" thickBot="1">
      <c r="K1" s="14"/>
    </row>
    <row r="2" spans="2:11" ht="32.25" customHeight="1">
      <c r="B2" s="156" t="s">
        <v>131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1" ht="29.25" customHeight="1" thickBot="1">
      <c r="B3" s="159"/>
      <c r="C3" s="160"/>
      <c r="D3" s="160"/>
      <c r="E3" s="160"/>
      <c r="F3" s="160"/>
      <c r="G3" s="160"/>
      <c r="H3" s="160"/>
      <c r="I3" s="160"/>
      <c r="J3" s="160"/>
      <c r="K3" s="161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3.5">
      <c r="B5" s="162" t="s">
        <v>41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3.5">
      <c r="B7" s="163" t="s">
        <v>23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12" ht="85.5" customHeight="1">
      <c r="B8" s="166" t="s">
        <v>37</v>
      </c>
      <c r="C8" s="167"/>
      <c r="D8" s="90" t="s">
        <v>25</v>
      </c>
      <c r="E8" s="168"/>
      <c r="F8" s="168"/>
      <c r="G8" s="168"/>
      <c r="H8" s="168"/>
      <c r="I8" s="5" t="s">
        <v>28</v>
      </c>
      <c r="J8" s="169" t="s">
        <v>43</v>
      </c>
      <c r="K8" s="170"/>
      <c r="L8" s="26" t="s">
        <v>44</v>
      </c>
    </row>
    <row r="9" spans="2:12" ht="31.5" customHeight="1">
      <c r="B9" s="101" t="str">
        <f>'1. Ocena char. bud. przed3a '!B37:C37</f>
        <v>Ściana zewnętrzna 1</v>
      </c>
      <c r="C9" s="101"/>
      <c r="D9" s="94" t="s">
        <v>140</v>
      </c>
      <c r="E9" s="94"/>
      <c r="F9" s="94"/>
      <c r="G9" s="94"/>
      <c r="H9" s="94"/>
      <c r="I9" s="6">
        <v>0.186</v>
      </c>
      <c r="J9" s="96">
        <v>0.2</v>
      </c>
      <c r="K9" s="154"/>
      <c r="L9" s="27" t="str">
        <f>IF(J9&lt;&gt;0,IF(I9&lt;=J9,"TAK","NIE"),"")</f>
        <v>TAK</v>
      </c>
    </row>
    <row r="10" spans="2:12" ht="31.5" customHeight="1">
      <c r="B10" s="101" t="str">
        <f>'1. Ocena char. bud. przed3a '!B38:C38</f>
        <v>Ściana zewnętrzna 2</v>
      </c>
      <c r="C10" s="101"/>
      <c r="D10" s="94" t="s">
        <v>140</v>
      </c>
      <c r="E10" s="94"/>
      <c r="F10" s="94"/>
      <c r="G10" s="94"/>
      <c r="H10" s="94"/>
      <c r="I10" s="6">
        <v>0.188</v>
      </c>
      <c r="J10" s="96">
        <v>0.2</v>
      </c>
      <c r="K10" s="154"/>
      <c r="L10" s="27" t="str">
        <f aca="true" t="shared" si="0" ref="L10:L17">IF(J10&lt;&gt;0,IF(I10&lt;=J10,"TAK","NIE"),"")</f>
        <v>TAK</v>
      </c>
    </row>
    <row r="11" spans="2:12" ht="31.5" customHeight="1">
      <c r="B11" s="101" t="str">
        <f>'1. Ocena char. bud. przed3a '!B39:C39</f>
        <v>Stropodach</v>
      </c>
      <c r="C11" s="101"/>
      <c r="D11" s="94" t="s">
        <v>129</v>
      </c>
      <c r="E11" s="94"/>
      <c r="F11" s="94"/>
      <c r="G11" s="94"/>
      <c r="H11" s="94"/>
      <c r="I11" s="6">
        <v>0.148</v>
      </c>
      <c r="J11" s="96">
        <v>0.15</v>
      </c>
      <c r="K11" s="154"/>
      <c r="L11" s="27" t="str">
        <f t="shared" si="0"/>
        <v>TAK</v>
      </c>
    </row>
    <row r="12" spans="2:12" ht="31.5" customHeight="1">
      <c r="B12" s="101" t="str">
        <f>'1. Ocena char. bud. przed3a '!B40:C40</f>
        <v>Luksfery</v>
      </c>
      <c r="C12" s="101"/>
      <c r="D12" s="91" t="str">
        <f>'2. Ocena char. bud. po3a'!D12:H12</f>
        <v>wymiana na okna z nawiewnikami , U=0,9W/m2K</v>
      </c>
      <c r="E12" s="92"/>
      <c r="F12" s="92"/>
      <c r="G12" s="92"/>
      <c r="H12" s="93"/>
      <c r="I12" s="6">
        <v>0.9</v>
      </c>
      <c r="J12" s="96">
        <v>0.9</v>
      </c>
      <c r="K12" s="154"/>
      <c r="L12" s="27" t="str">
        <f t="shared" si="0"/>
        <v>TAK</v>
      </c>
    </row>
    <row r="13" spans="2:12" ht="27.75" customHeight="1">
      <c r="B13" s="101" t="str">
        <f>'1. Ocena char. bud. przed3a '!B41:C41</f>
        <v>Stolarka okienna</v>
      </c>
      <c r="C13" s="101"/>
      <c r="D13" s="91" t="str">
        <f>'2. Ocena char. bud. po3a'!D13:H13</f>
        <v>wymiana okien na nowe z nawiewnikami , U=0,9W/m2K</v>
      </c>
      <c r="E13" s="92"/>
      <c r="F13" s="92"/>
      <c r="G13" s="92"/>
      <c r="H13" s="93"/>
      <c r="I13" s="6">
        <v>0.9</v>
      </c>
      <c r="J13" s="97">
        <v>0.9</v>
      </c>
      <c r="K13" s="155"/>
      <c r="L13" s="27" t="str">
        <f t="shared" si="0"/>
        <v>TAK</v>
      </c>
    </row>
    <row r="14" spans="2:12" ht="31.5" customHeight="1">
      <c r="B14" s="101" t="s">
        <v>112</v>
      </c>
      <c r="C14" s="101"/>
      <c r="D14" s="91" t="s">
        <v>113</v>
      </c>
      <c r="E14" s="92"/>
      <c r="F14" s="92"/>
      <c r="G14" s="92"/>
      <c r="H14" s="93"/>
      <c r="I14" s="6">
        <v>1.3</v>
      </c>
      <c r="J14" s="96">
        <v>1.3</v>
      </c>
      <c r="K14" s="154"/>
      <c r="L14" s="27" t="str">
        <f t="shared" si="0"/>
        <v>TAK</v>
      </c>
    </row>
    <row r="15" spans="2:12" ht="31.5" customHeight="1">
      <c r="B15" s="101" t="s">
        <v>108</v>
      </c>
      <c r="C15" s="101"/>
      <c r="D15" s="91" t="s">
        <v>114</v>
      </c>
      <c r="E15" s="92"/>
      <c r="F15" s="92"/>
      <c r="G15" s="92"/>
      <c r="H15" s="93"/>
      <c r="I15" s="6">
        <v>0.2</v>
      </c>
      <c r="J15" s="96">
        <v>0.2</v>
      </c>
      <c r="K15" s="154"/>
      <c r="L15" s="27" t="str">
        <f t="shared" si="0"/>
        <v>TAK</v>
      </c>
    </row>
    <row r="16" spans="2:12" ht="31.5" customHeight="1">
      <c r="B16" s="154"/>
      <c r="C16" s="154"/>
      <c r="D16" s="96"/>
      <c r="E16" s="96"/>
      <c r="F16" s="96"/>
      <c r="G16" s="96"/>
      <c r="H16" s="96"/>
      <c r="I16" s="6"/>
      <c r="J16" s="96"/>
      <c r="K16" s="154"/>
      <c r="L16" s="27">
        <f t="shared" si="0"/>
      </c>
    </row>
    <row r="17" spans="2:12" ht="31.5" customHeight="1">
      <c r="B17" s="154"/>
      <c r="C17" s="154"/>
      <c r="D17" s="96"/>
      <c r="E17" s="96"/>
      <c r="F17" s="96"/>
      <c r="G17" s="96"/>
      <c r="H17" s="96"/>
      <c r="I17" s="6"/>
      <c r="J17" s="96"/>
      <c r="K17" s="154"/>
      <c r="L17" s="27">
        <f t="shared" si="0"/>
      </c>
    </row>
    <row r="18" spans="2:11" ht="13.5">
      <c r="B18" s="16"/>
      <c r="C18" s="72" t="s">
        <v>5</v>
      </c>
      <c r="D18" s="73"/>
      <c r="E18" s="73"/>
      <c r="F18" s="73"/>
      <c r="G18" s="7"/>
      <c r="H18" s="72" t="s">
        <v>32</v>
      </c>
      <c r="I18" s="73"/>
      <c r="J18" s="73"/>
      <c r="K18" s="16"/>
    </row>
    <row r="19" spans="2:11" ht="13.5">
      <c r="B19" s="16"/>
      <c r="C19" s="74" t="s">
        <v>30</v>
      </c>
      <c r="D19" s="74"/>
      <c r="E19" s="74"/>
      <c r="F19" s="74"/>
      <c r="G19" s="8"/>
      <c r="H19" s="75"/>
      <c r="I19" s="76"/>
      <c r="J19" s="77"/>
      <c r="K19" s="16"/>
    </row>
    <row r="20" spans="2:11" ht="13.5">
      <c r="B20" s="16"/>
      <c r="C20" s="84" t="str">
        <f>'1. Ocena char. bud. przed3a '!C51</f>
        <v>Elżbieta Handzlik</v>
      </c>
      <c r="D20" s="84"/>
      <c r="E20" s="84"/>
      <c r="F20" s="84"/>
      <c r="G20" s="8"/>
      <c r="H20" s="78"/>
      <c r="I20" s="79"/>
      <c r="J20" s="80"/>
      <c r="K20" s="16"/>
    </row>
    <row r="21" spans="2:11" ht="13.5">
      <c r="B21" s="16"/>
      <c r="C21" s="16"/>
      <c r="D21" s="16"/>
      <c r="E21" s="16"/>
      <c r="F21" s="16"/>
      <c r="G21" s="8"/>
      <c r="H21" s="78"/>
      <c r="I21" s="79"/>
      <c r="J21" s="80"/>
      <c r="K21" s="16"/>
    </row>
    <row r="22" spans="2:11" ht="15" customHeight="1">
      <c r="B22" s="152" t="s">
        <v>105</v>
      </c>
      <c r="C22" s="152"/>
      <c r="D22" s="152"/>
      <c r="E22" s="152"/>
      <c r="F22" s="152"/>
      <c r="G22" s="153"/>
      <c r="H22" s="81"/>
      <c r="I22" s="82"/>
      <c r="J22" s="83"/>
      <c r="K22" s="16"/>
    </row>
    <row r="23" spans="2:12" ht="24" customHeight="1">
      <c r="B23" s="152"/>
      <c r="C23" s="152"/>
      <c r="D23" s="152"/>
      <c r="E23" s="152"/>
      <c r="F23" s="152"/>
      <c r="G23" s="153"/>
      <c r="H23" s="9" t="s">
        <v>31</v>
      </c>
      <c r="I23" s="70" t="str">
        <f>'1. Ocena char. bud. przed3a '!J54</f>
        <v>31.03.2016</v>
      </c>
      <c r="J23" s="71"/>
      <c r="K23" s="16"/>
      <c r="L23" s="62"/>
    </row>
    <row r="24" spans="2:11" ht="13.5">
      <c r="B24" s="16"/>
      <c r="C24" s="16"/>
      <c r="D24" s="16"/>
      <c r="E24" s="16"/>
      <c r="F24" s="16"/>
      <c r="G24" s="8"/>
      <c r="H24" s="8"/>
      <c r="I24" s="8"/>
      <c r="J24" s="7"/>
      <c r="K24" s="16"/>
    </row>
    <row r="25" spans="2:11" ht="13.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33.7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45" spans="2:11" ht="13.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57" spans="2:11" ht="13.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3.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.75" customHeight="1">
      <c r="B59" s="20"/>
      <c r="K59" s="20"/>
    </row>
    <row r="60" spans="2:11" ht="13.5">
      <c r="B60" s="20"/>
      <c r="K60" s="20"/>
    </row>
    <row r="61" spans="2:11" ht="13.5">
      <c r="B61" s="20"/>
      <c r="K61" s="20"/>
    </row>
    <row r="62" spans="2:11" ht="13.5">
      <c r="B62" s="20"/>
      <c r="K62" s="20"/>
    </row>
    <row r="63" spans="2:11" ht="13.5">
      <c r="B63" s="20"/>
      <c r="K63" s="20"/>
    </row>
    <row r="64" spans="2:11" ht="13.5">
      <c r="B64" s="20"/>
      <c r="K64" s="20"/>
    </row>
    <row r="65" spans="2:11" ht="13.5">
      <c r="B65" s="20"/>
      <c r="K65" s="20"/>
    </row>
    <row r="66" spans="2:11" ht="13.5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3.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3.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7" spans="2:7" ht="13.5">
      <c r="B77" s="21"/>
      <c r="C77" s="21"/>
      <c r="D77" s="21"/>
      <c r="E77" s="21"/>
      <c r="F77" s="21"/>
      <c r="G77" s="21"/>
    </row>
    <row r="78" ht="8.25" customHeight="1"/>
    <row r="79" ht="13.5" hidden="1"/>
  </sheetData>
  <sheetProtection/>
  <mergeCells count="41">
    <mergeCell ref="C18:F18"/>
    <mergeCell ref="H18:J18"/>
    <mergeCell ref="C19:F19"/>
    <mergeCell ref="H19:J22"/>
    <mergeCell ref="C20:F20"/>
    <mergeCell ref="B22:G23"/>
    <mergeCell ref="I23:J23"/>
    <mergeCell ref="B17:C17"/>
    <mergeCell ref="D17:H17"/>
    <mergeCell ref="J17:K17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11:C11"/>
    <mergeCell ref="D11:H11"/>
    <mergeCell ref="J11:K11"/>
    <mergeCell ref="B12:C12"/>
    <mergeCell ref="D12:H12"/>
    <mergeCell ref="J12:K12"/>
    <mergeCell ref="B9:C9"/>
    <mergeCell ref="D9:H9"/>
    <mergeCell ref="J9:K9"/>
    <mergeCell ref="B10:C10"/>
    <mergeCell ref="D10:H10"/>
    <mergeCell ref="J10:K10"/>
    <mergeCell ref="B2:K3"/>
    <mergeCell ref="B5:K5"/>
    <mergeCell ref="B6:I6"/>
    <mergeCell ref="B7:K7"/>
    <mergeCell ref="B8:C8"/>
    <mergeCell ref="D8:H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62" max="255" man="1"/>
    <brk id="64" max="255" man="1"/>
    <brk id="139" max="255" man="1"/>
    <brk id="143" max="255" man="1"/>
    <brk id="217" max="255" man="1"/>
    <brk id="221" max="255" man="1"/>
    <brk id="295" max="255" man="1"/>
    <brk id="299" max="255" man="1"/>
    <brk id="373" max="255" man="1"/>
    <brk id="447" max="255" man="1"/>
    <brk id="521" max="255" man="1"/>
    <brk id="595" max="255" man="1"/>
    <brk id="669" max="255" man="1"/>
    <brk id="743" max="255" man="1"/>
    <brk id="817" max="255" man="1"/>
    <brk id="891" max="255" man="1"/>
    <brk id="965" max="255" man="1"/>
    <brk id="1039" max="255" man="1"/>
    <brk id="1113" max="255" man="1"/>
    <brk id="1187" max="255" man="1"/>
    <brk id="1261" max="255" man="1"/>
    <brk id="1335" max="255" man="1"/>
    <brk id="1409" max="255" man="1"/>
    <brk id="1483" max="255" man="1"/>
    <brk id="1557" max="255" man="1"/>
    <brk id="1631" max="255" man="1"/>
    <brk id="1705" max="255" man="1"/>
    <brk id="1779" max="255" man="1"/>
    <brk id="1853" max="255" man="1"/>
    <brk id="1927" max="255" man="1"/>
    <brk id="2001" max="255" man="1"/>
    <brk id="2075" max="255" man="1"/>
    <brk id="2149" max="255" man="1"/>
    <brk id="2223" max="255" man="1"/>
    <brk id="2297" max="255" man="1"/>
    <brk id="2371" max="255" man="1"/>
    <brk id="2445" max="255" man="1"/>
    <brk id="2519" max="255" man="1"/>
    <brk id="2593" max="255" man="1"/>
    <brk id="2667" max="255" man="1"/>
    <brk id="2741" max="255" man="1"/>
    <brk id="2815" max="255" man="1"/>
    <brk id="2889" max="255" man="1"/>
    <brk id="2963" max="255" man="1"/>
    <brk id="3037" max="255" man="1"/>
    <brk id="3111" max="255" man="1"/>
    <brk id="3185" max="255" man="1"/>
    <brk id="3259" max="255" man="1"/>
    <brk id="3333" max="255" man="1"/>
    <brk id="3407" max="255" man="1"/>
    <brk id="3481" max="255" man="1"/>
    <brk id="3555" max="255" man="1"/>
    <brk id="3629" max="255" man="1"/>
    <brk id="3703" max="255" man="1"/>
    <brk id="3777" max="255" man="1"/>
    <brk id="3851" max="255" man="1"/>
    <brk id="3925" max="255" man="1"/>
    <brk id="3999" max="255" man="1"/>
    <brk id="4073" max="255" man="1"/>
    <brk id="4147" max="255" man="1"/>
    <brk id="4221" max="255" man="1"/>
    <brk id="4295" max="255" man="1"/>
    <brk id="4369" max="255" man="1"/>
    <brk id="4443" max="255" man="1"/>
    <brk id="4517" max="255" man="1"/>
    <brk id="4591" max="255" man="1"/>
    <brk id="4665" max="255" man="1"/>
    <brk id="4739" max="255" man="1"/>
    <brk id="4813" max="255" man="1"/>
    <brk id="4887" max="255" man="1"/>
    <brk id="4961" max="255" man="1"/>
    <brk id="5035" max="255" man="1"/>
    <brk id="5109" max="255" man="1"/>
    <brk id="5183" max="255" man="1"/>
    <brk id="5257" max="255" man="1"/>
    <brk id="5331" max="255" man="1"/>
    <brk id="5405" max="255" man="1"/>
    <brk id="5479" max="255" man="1"/>
    <brk id="5553" max="255" man="1"/>
    <brk id="5627" max="255" man="1"/>
    <brk id="5701" max="255" man="1"/>
    <brk id="5775" max="255" man="1"/>
    <brk id="5849" max="255" man="1"/>
    <brk id="5923" max="255" man="1"/>
    <brk id="5997" max="255" man="1"/>
    <brk id="6071" max="255" man="1"/>
    <brk id="6145" max="255" man="1"/>
    <brk id="6219" max="255" man="1"/>
    <brk id="6293" max="255" man="1"/>
    <brk id="6367" max="255" man="1"/>
    <brk id="6441" max="255" man="1"/>
    <brk id="6515" max="255" man="1"/>
    <brk id="6589" max="255" man="1"/>
    <brk id="6663" max="255" man="1"/>
    <brk id="6737" max="255" man="1"/>
    <brk id="6811" max="255" man="1"/>
    <brk id="6885" max="255" man="1"/>
    <brk id="6959" max="255" man="1"/>
    <brk id="7033" max="255" man="1"/>
    <brk id="7107" max="255" man="1"/>
    <brk id="7181" max="255" man="1"/>
    <brk id="7255" max="255" man="1"/>
    <brk id="7329" max="255" man="1"/>
    <brk id="7403" max="255" man="1"/>
    <brk id="7477" max="255" man="1"/>
    <brk id="7551" max="255" man="1"/>
    <brk id="7625" max="255" man="1"/>
    <brk id="7699" max="255" man="1"/>
    <brk id="7773" max="255" man="1"/>
    <brk id="7847" max="255" man="1"/>
    <brk id="7921" max="255" man="1"/>
    <brk id="7995" max="255" man="1"/>
    <brk id="8069" max="255" man="1"/>
    <brk id="8143" max="255" man="1"/>
    <brk id="8217" max="255" man="1"/>
    <brk id="8291" max="255" man="1"/>
    <brk id="8365" max="255" man="1"/>
    <brk id="8439" max="255" man="1"/>
    <brk id="8513" max="255" man="1"/>
    <brk id="8587" max="255" man="1"/>
    <brk id="8661" max="255" man="1"/>
    <brk id="8735" max="255" man="1"/>
    <brk id="8809" max="255" man="1"/>
    <brk id="8883" max="255" man="1"/>
    <brk id="8957" max="255" man="1"/>
    <brk id="9031" max="255" man="1"/>
    <brk id="9105" max="255" man="1"/>
    <brk id="9179" max="255" man="1"/>
    <brk id="9253" max="255" man="1"/>
    <brk id="9327" max="255" man="1"/>
    <brk id="9401" max="255" man="1"/>
    <brk id="9475" max="255" man="1"/>
    <brk id="9549" max="255" man="1"/>
    <brk id="9623" max="255" man="1"/>
    <brk id="9697" max="255" man="1"/>
    <brk id="9771" max="255" man="1"/>
    <brk id="9845" max="255" man="1"/>
    <brk id="9919" max="255" man="1"/>
    <brk id="9993" max="255" man="1"/>
    <brk id="10067" max="255" man="1"/>
    <brk id="10141" max="255" man="1"/>
    <brk id="10215" max="255" man="1"/>
    <brk id="10289" max="255" man="1"/>
    <brk id="10363" max="255" man="1"/>
    <brk id="10437" max="255" man="1"/>
    <brk id="10511" max="255" man="1"/>
    <brk id="10585" max="255" man="1"/>
    <brk id="10659" max="255" man="1"/>
    <brk id="10733" max="255" man="1"/>
    <brk id="10807" max="255" man="1"/>
    <brk id="10881" max="255" man="1"/>
    <brk id="10955" max="255" man="1"/>
    <brk id="11029" max="255" man="1"/>
    <brk id="11103" max="255" man="1"/>
    <brk id="11177" max="255" man="1"/>
    <brk id="11251" max="255" man="1"/>
    <brk id="11325" max="255" man="1"/>
    <brk id="11399" max="255" man="1"/>
    <brk id="11473" max="255" man="1"/>
    <brk id="11547" max="255" man="1"/>
    <brk id="11621" max="255" man="1"/>
    <brk id="11695" max="255" man="1"/>
    <brk id="11769" max="255" man="1"/>
    <brk id="11843" max="255" man="1"/>
    <brk id="11917" max="255" man="1"/>
    <brk id="11991" max="255" man="1"/>
    <brk id="12065" max="255" man="1"/>
    <brk id="12139" max="255" man="1"/>
    <brk id="12213" max="255" man="1"/>
    <brk id="12287" max="255" man="1"/>
    <brk id="12361" max="255" man="1"/>
    <brk id="12435" max="255" man="1"/>
    <brk id="12509" max="255" man="1"/>
    <brk id="12583" max="255" man="1"/>
    <brk id="12657" max="255" man="1"/>
    <brk id="12731" max="255" man="1"/>
    <brk id="12805" max="255" man="1"/>
    <brk id="12879" max="255" man="1"/>
    <brk id="12953" max="255" man="1"/>
    <brk id="13027" max="255" man="1"/>
    <brk id="13101" max="255" man="1"/>
    <brk id="13175" max="255" man="1"/>
    <brk id="13249" max="255" man="1"/>
    <brk id="13323" max="255" man="1"/>
    <brk id="13397" max="255" man="1"/>
    <brk id="13471" max="255" man="1"/>
    <brk id="13545" max="255" man="1"/>
    <brk id="13619" max="255" man="1"/>
    <brk id="13693" max="255" man="1"/>
    <brk id="13767" max="255" man="1"/>
    <brk id="13841" max="255" man="1"/>
    <brk id="13915" max="255" man="1"/>
    <brk id="13989" max="255" man="1"/>
    <brk id="14063" max="255" man="1"/>
    <brk id="14137" max="255" man="1"/>
    <brk id="14211" max="255" man="1"/>
    <brk id="14285" max="255" man="1"/>
    <brk id="14359" max="255" man="1"/>
    <brk id="14433" max="255" man="1"/>
    <brk id="14507" max="255" man="1"/>
    <brk id="14581" max="255" man="1"/>
    <brk id="14655" max="255" man="1"/>
    <brk id="14729" max="255" man="1"/>
    <brk id="14803" max="255" man="1"/>
    <brk id="14877" max="255" man="1"/>
    <brk id="14951" max="255" man="1"/>
    <brk id="15025" max="255" man="1"/>
    <brk id="15099" max="255" man="1"/>
    <brk id="15173" max="255" man="1"/>
    <brk id="15247" max="255" man="1"/>
    <brk id="15321" max="255" man="1"/>
    <brk id="15395" max="255" man="1"/>
    <brk id="15469" max="255" man="1"/>
    <brk id="15543" max="255" man="1"/>
    <brk id="15617" max="255" man="1"/>
    <brk id="15691" max="255" man="1"/>
    <brk id="15765" max="255" man="1"/>
    <brk id="15839" max="255" man="1"/>
    <brk id="15913" max="255" man="1"/>
    <brk id="15987" max="255" man="1"/>
    <brk id="16061" max="255" man="1"/>
    <brk id="16135" max="255" man="1"/>
    <brk id="16209" max="255" man="1"/>
    <brk id="16283" max="255" man="1"/>
    <brk id="16357" max="255" man="1"/>
    <brk id="16431" max="255" man="1"/>
    <brk id="16505" max="255" man="1"/>
    <brk id="16579" max="255" man="1"/>
    <brk id="16653" max="255" man="1"/>
    <brk id="16727" max="255" man="1"/>
    <brk id="16801" max="255" man="1"/>
    <brk id="16875" max="255" man="1"/>
    <brk id="16949" max="255" man="1"/>
    <brk id="17023" max="255" man="1"/>
    <brk id="17097" max="255" man="1"/>
    <brk id="17171" max="255" man="1"/>
    <brk id="17245" max="255" man="1"/>
    <brk id="17319" max="255" man="1"/>
    <brk id="17393" max="255" man="1"/>
    <brk id="17467" max="255" man="1"/>
    <brk id="17541" max="255" man="1"/>
    <brk id="17615" max="255" man="1"/>
    <brk id="17689" max="255" man="1"/>
    <brk id="17763" max="255" man="1"/>
    <brk id="17837" max="255" man="1"/>
    <brk id="17911" max="255" man="1"/>
    <brk id="17985" max="255" man="1"/>
    <brk id="18059" max="255" man="1"/>
    <brk id="18133" max="255" man="1"/>
    <brk id="18207" max="255" man="1"/>
    <brk id="18281" max="255" man="1"/>
    <brk id="18355" max="255" man="1"/>
    <brk id="18429" max="255" man="1"/>
    <brk id="18503" max="255" man="1"/>
    <brk id="18577" max="255" man="1"/>
    <brk id="18651" max="255" man="1"/>
    <brk id="18725" max="255" man="1"/>
    <brk id="18799" max="255" man="1"/>
    <brk id="18873" max="255" man="1"/>
    <brk id="18947" max="255" man="1"/>
    <brk id="19021" max="255" man="1"/>
    <brk id="19095" max="255" man="1"/>
    <brk id="19169" max="255" man="1"/>
    <brk id="19243" max="255" man="1"/>
    <brk id="19317" max="255" man="1"/>
    <brk id="19391" max="255" man="1"/>
    <brk id="19465" max="255" man="1"/>
    <brk id="19539" max="255" man="1"/>
    <brk id="19613" max="255" man="1"/>
    <brk id="19687" max="255" man="1"/>
    <brk id="19761" max="255" man="1"/>
    <brk id="19835" max="255" man="1"/>
    <brk id="19909" max="255" man="1"/>
    <brk id="19983" max="255" man="1"/>
    <brk id="20057" max="255" man="1"/>
    <brk id="20131" max="255" man="1"/>
    <brk id="20205" max="255" man="1"/>
    <brk id="20279" max="255" man="1"/>
    <brk id="20353" max="255" man="1"/>
    <brk id="20427" max="255" man="1"/>
    <brk id="20501" max="255" man="1"/>
    <brk id="20575" max="255" man="1"/>
    <brk id="20649" max="255" man="1"/>
    <brk id="20723" max="255" man="1"/>
    <brk id="20797" max="255" man="1"/>
    <brk id="20871" max="255" man="1"/>
    <brk id="20945" max="255" man="1"/>
    <brk id="21019" max="255" man="1"/>
    <brk id="21093" max="255" man="1"/>
    <brk id="21167" max="255" man="1"/>
    <brk id="21241" max="255" man="1"/>
    <brk id="21315" max="255" man="1"/>
    <brk id="21389" max="255" man="1"/>
    <brk id="21463" max="255" man="1"/>
    <brk id="21537" max="255" man="1"/>
    <brk id="21611" max="255" man="1"/>
    <brk id="21685" max="255" man="1"/>
    <brk id="21759" max="255" man="1"/>
    <brk id="21833" max="255" man="1"/>
    <brk id="21907" max="255" man="1"/>
    <brk id="21981" max="255" man="1"/>
    <brk id="22055" max="255" man="1"/>
    <brk id="22129" max="255" man="1"/>
    <brk id="22203" max="255" man="1"/>
    <brk id="22277" max="255" man="1"/>
    <brk id="22351" max="255" man="1"/>
    <brk id="22425" max="255" man="1"/>
    <brk id="22499" max="255" man="1"/>
    <brk id="22573" max="255" man="1"/>
    <brk id="22647" max="255" man="1"/>
    <brk id="22721" max="255" man="1"/>
    <brk id="22795" max="255" man="1"/>
    <brk id="22869" max="255" man="1"/>
    <brk id="22943" max="255" man="1"/>
    <brk id="23017" max="255" man="1"/>
    <brk id="23091" max="255" man="1"/>
    <brk id="23165" max="255" man="1"/>
    <brk id="23239" max="255" man="1"/>
    <brk id="23313" max="255" man="1"/>
    <brk id="23387" max="255" man="1"/>
    <brk id="23461" max="255" man="1"/>
    <brk id="23535" max="255" man="1"/>
    <brk id="23609" max="255" man="1"/>
    <brk id="23683" max="255" man="1"/>
    <brk id="23757" max="255" man="1"/>
    <brk id="23831" max="255" man="1"/>
    <brk id="23905" max="255" man="1"/>
    <brk id="23979" max="255" man="1"/>
    <brk id="24053" max="255" man="1"/>
    <brk id="24127" max="255" man="1"/>
    <brk id="24201" max="255" man="1"/>
    <brk id="24275" max="255" man="1"/>
    <brk id="24349" max="255" man="1"/>
    <brk id="24423" max="255" man="1"/>
    <brk id="24497" max="255" man="1"/>
    <brk id="24571" max="255" man="1"/>
    <brk id="24645" max="255" man="1"/>
    <brk id="24719" max="255" man="1"/>
    <brk id="24793" max="255" man="1"/>
    <brk id="24867" max="255" man="1"/>
    <brk id="24941" max="255" man="1"/>
    <brk id="25015" max="255" man="1"/>
    <brk id="25089" max="255" man="1"/>
    <brk id="25163" max="255" man="1"/>
    <brk id="25237" max="255" man="1"/>
    <brk id="25311" max="255" man="1"/>
    <brk id="25385" max="255" man="1"/>
    <brk id="25459" max="255" man="1"/>
    <brk id="25533" max="255" man="1"/>
    <brk id="25607" max="255" man="1"/>
    <brk id="25681" max="255" man="1"/>
    <brk id="25755" max="255" man="1"/>
    <brk id="25829" max="255" man="1"/>
    <brk id="25903" max="255" man="1"/>
    <brk id="25977" max="255" man="1"/>
    <brk id="26051" max="255" man="1"/>
    <brk id="26125" max="255" man="1"/>
    <brk id="26199" max="255" man="1"/>
    <brk id="26273" max="255" man="1"/>
    <brk id="26347" max="255" man="1"/>
    <brk id="26421" max="255" man="1"/>
    <brk id="26495" max="255" man="1"/>
    <brk id="26569" max="255" man="1"/>
    <brk id="26643" max="255" man="1"/>
    <brk id="26717" max="255" man="1"/>
    <brk id="26791" max="255" man="1"/>
    <brk id="26865" max="255" man="1"/>
    <brk id="26939" max="255" man="1"/>
    <brk id="27013" max="255" man="1"/>
    <brk id="27087" max="255" man="1"/>
    <brk id="27161" max="255" man="1"/>
    <brk id="27235" max="255" man="1"/>
    <brk id="27309" max="255" man="1"/>
    <brk id="27383" max="255" man="1"/>
    <brk id="27457" max="255" man="1"/>
    <brk id="27531" max="255" man="1"/>
    <brk id="27605" max="255" man="1"/>
    <brk id="27679" max="255" man="1"/>
    <brk id="27753" max="255" man="1"/>
    <brk id="27827" max="255" man="1"/>
    <brk id="27901" max="255" man="1"/>
    <brk id="27975" max="255" man="1"/>
    <brk id="28049" max="255" man="1"/>
    <brk id="28123" max="255" man="1"/>
    <brk id="28197" max="255" man="1"/>
    <brk id="28271" max="255" man="1"/>
    <brk id="28345" max="255" man="1"/>
    <brk id="28419" max="255" man="1"/>
    <brk id="28493" max="255" man="1"/>
    <brk id="28567" max="255" man="1"/>
    <brk id="28641" max="255" man="1"/>
    <brk id="28715" max="255" man="1"/>
    <brk id="28789" max="255" man="1"/>
    <brk id="28863" max="255" man="1"/>
    <brk id="28937" max="255" man="1"/>
    <brk id="29011" max="255" man="1"/>
    <brk id="29085" max="255" man="1"/>
    <brk id="29159" max="255" man="1"/>
    <brk id="29233" max="255" man="1"/>
    <brk id="29307" max="255" man="1"/>
    <brk id="29381" max="255" man="1"/>
    <brk id="29455" max="255" man="1"/>
    <brk id="29529" max="255" man="1"/>
    <brk id="29603" max="255" man="1"/>
    <brk id="29677" max="255" man="1"/>
    <brk id="29751" max="255" man="1"/>
    <brk id="29825" max="255" man="1"/>
    <brk id="29899" max="255" man="1"/>
    <brk id="29973" max="255" man="1"/>
    <brk id="30047" max="255" man="1"/>
    <brk id="30121" max="255" man="1"/>
    <brk id="30195" max="255" man="1"/>
    <brk id="30269" max="255" man="1"/>
    <brk id="30343" max="255" man="1"/>
    <brk id="30417" max="255" man="1"/>
    <brk id="30491" max="255" man="1"/>
    <brk id="30565" max="255" man="1"/>
    <brk id="30639" max="255" man="1"/>
    <brk id="30713" max="255" man="1"/>
    <brk id="30787" max="255" man="1"/>
    <brk id="30861" max="255" man="1"/>
    <brk id="30935" max="255" man="1"/>
    <brk id="31009" max="255" man="1"/>
    <brk id="31083" max="255" man="1"/>
    <brk id="31157" max="255" man="1"/>
    <brk id="31231" max="255" man="1"/>
    <brk id="31305" max="255" man="1"/>
    <brk id="31379" max="255" man="1"/>
    <brk id="31453" max="255" man="1"/>
    <brk id="31527" max="255" man="1"/>
    <brk id="31601" max="255" man="1"/>
    <brk id="31675" max="255" man="1"/>
    <brk id="31749" max="255" man="1"/>
    <brk id="31823" max="255" man="1"/>
    <brk id="31897" max="255" man="1"/>
    <brk id="31971" max="255" man="1"/>
    <brk id="32045" max="255" man="1"/>
    <brk id="32119" max="255" man="1"/>
    <brk id="32193" max="255" man="1"/>
    <brk id="32267" max="255" man="1"/>
    <brk id="32341" max="255" man="1"/>
    <brk id="32415" max="255" man="1"/>
    <brk id="32489" max="255" man="1"/>
    <brk id="32563" max="255" man="1"/>
    <brk id="32637" max="255" man="1"/>
    <brk id="32711" max="255" man="1"/>
    <brk id="32785" max="255" man="1"/>
    <brk id="32859" max="255" man="1"/>
    <brk id="32933" max="255" man="1"/>
    <brk id="33007" max="255" man="1"/>
    <brk id="33081" max="255" man="1"/>
    <brk id="33155" max="255" man="1"/>
    <brk id="33229" max="255" man="1"/>
    <brk id="33303" max="255" man="1"/>
    <brk id="33377" max="255" man="1"/>
    <brk id="33451" max="255" man="1"/>
    <brk id="33525" max="255" man="1"/>
    <brk id="33599" max="255" man="1"/>
    <brk id="33673" max="255" man="1"/>
    <brk id="33747" max="255" man="1"/>
    <brk id="33821" max="255" man="1"/>
    <brk id="33895" max="255" man="1"/>
    <brk id="33969" max="255" man="1"/>
    <brk id="34043" max="255" man="1"/>
    <brk id="34117" max="255" man="1"/>
    <brk id="34191" max="255" man="1"/>
    <brk id="34265" max="255" man="1"/>
    <brk id="34339" max="255" man="1"/>
    <brk id="34413" max="255" man="1"/>
    <brk id="34487" max="255" man="1"/>
    <brk id="34561" max="255" man="1"/>
    <brk id="34635" max="255" man="1"/>
    <brk id="34709" max="255" man="1"/>
    <brk id="34783" max="255" man="1"/>
    <brk id="34857" max="255" man="1"/>
    <brk id="34931" max="255" man="1"/>
    <brk id="35005" max="255" man="1"/>
    <brk id="35079" max="255" man="1"/>
    <brk id="35153" max="255" man="1"/>
    <brk id="35227" max="255" man="1"/>
    <brk id="35301" max="255" man="1"/>
    <brk id="35375" max="255" man="1"/>
    <brk id="35449" max="255" man="1"/>
    <brk id="35523" max="255" man="1"/>
    <brk id="35597" max="255" man="1"/>
    <brk id="35671" max="255" man="1"/>
    <brk id="35745" max="255" man="1"/>
    <brk id="35819" max="255" man="1"/>
    <brk id="35893" max="255" man="1"/>
    <brk id="35967" max="255" man="1"/>
    <brk id="36041" max="255" man="1"/>
    <brk id="36115" max="255" man="1"/>
    <brk id="36189" max="255" man="1"/>
    <brk id="36263" max="255" man="1"/>
    <brk id="36337" max="255" man="1"/>
    <brk id="36411" max="255" man="1"/>
    <brk id="36485" max="255" man="1"/>
    <brk id="36559" max="255" man="1"/>
    <brk id="36633" max="255" man="1"/>
    <brk id="36707" max="255" man="1"/>
    <brk id="36781" max="255" man="1"/>
    <brk id="36855" max="255" man="1"/>
    <brk id="36929" max="255" man="1"/>
    <brk id="37003" max="255" man="1"/>
    <brk id="37077" max="255" man="1"/>
    <brk id="37151" max="255" man="1"/>
    <brk id="37225" max="255" man="1"/>
    <brk id="37299" max="255" man="1"/>
    <brk id="37373" max="255" man="1"/>
    <brk id="37447" max="255" man="1"/>
    <brk id="37521" max="255" man="1"/>
    <brk id="37595" max="255" man="1"/>
    <brk id="37669" max="255" man="1"/>
    <brk id="37743" max="255" man="1"/>
    <brk id="37817" max="255" man="1"/>
    <brk id="37891" max="255" man="1"/>
    <brk id="37965" max="255" man="1"/>
    <brk id="38039" max="255" man="1"/>
    <brk id="38113" max="255" man="1"/>
    <brk id="38187" max="255" man="1"/>
    <brk id="38261" max="255" man="1"/>
    <brk id="38335" max="255" man="1"/>
    <brk id="38409" max="255" man="1"/>
    <brk id="38483" max="255" man="1"/>
    <brk id="38557" max="255" man="1"/>
    <brk id="38631" max="255" man="1"/>
    <brk id="38705" max="255" man="1"/>
    <brk id="38779" max="255" man="1"/>
    <brk id="38853" max="255" man="1"/>
    <brk id="38927" max="255" man="1"/>
    <brk id="39001" max="255" man="1"/>
    <brk id="39075" max="255" man="1"/>
    <brk id="39149" max="255" man="1"/>
    <brk id="39223" max="255" man="1"/>
    <brk id="39297" max="255" man="1"/>
    <brk id="39371" max="255" man="1"/>
    <brk id="39445" max="255" man="1"/>
    <brk id="39519" max="255" man="1"/>
    <brk id="39593" max="255" man="1"/>
    <brk id="39667" max="255" man="1"/>
    <brk id="39741" max="255" man="1"/>
    <brk id="39815" max="255" man="1"/>
    <brk id="39889" max="255" man="1"/>
    <brk id="39963" max="255" man="1"/>
    <brk id="40037" max="255" man="1"/>
    <brk id="40111" max="255" man="1"/>
    <brk id="40185" max="255" man="1"/>
    <brk id="40259" max="255" man="1"/>
    <brk id="40333" max="255" man="1"/>
    <brk id="40407" max="255" man="1"/>
    <brk id="40481" max="255" man="1"/>
    <brk id="40555" max="255" man="1"/>
    <brk id="40629" max="255" man="1"/>
    <brk id="40703" max="255" man="1"/>
    <brk id="40777" max="255" man="1"/>
    <brk id="40851" max="255" man="1"/>
    <brk id="40925" max="255" man="1"/>
    <brk id="40999" max="255" man="1"/>
    <brk id="41073" max="255" man="1"/>
    <brk id="41147" max="255" man="1"/>
    <brk id="41221" max="255" man="1"/>
    <brk id="41295" max="255" man="1"/>
    <brk id="41369" max="255" man="1"/>
    <brk id="41443" max="255" man="1"/>
    <brk id="41517" max="255" man="1"/>
    <brk id="41591" max="255" man="1"/>
    <brk id="41665" max="255" man="1"/>
    <brk id="41739" max="255" man="1"/>
    <brk id="41813" max="255" man="1"/>
    <brk id="41887" max="255" man="1"/>
    <brk id="41961" max="255" man="1"/>
    <brk id="42035" max="255" man="1"/>
    <brk id="42109" max="255" man="1"/>
    <brk id="42183" max="255" man="1"/>
    <brk id="42257" max="255" man="1"/>
    <brk id="42331" max="255" man="1"/>
    <brk id="42405" max="255" man="1"/>
    <brk id="42479" max="255" man="1"/>
    <brk id="42553" max="255" man="1"/>
    <brk id="42627" max="255" man="1"/>
    <brk id="42701" max="255" man="1"/>
    <brk id="42775" max="255" man="1"/>
    <brk id="42849" max="255" man="1"/>
    <brk id="42923" max="255" man="1"/>
    <brk id="42997" max="255" man="1"/>
    <brk id="43071" max="255" man="1"/>
    <brk id="43145" max="255" man="1"/>
    <brk id="43219" max="255" man="1"/>
    <brk id="43293" max="255" man="1"/>
    <brk id="43367" max="255" man="1"/>
    <brk id="43441" max="255" man="1"/>
    <brk id="43515" max="255" man="1"/>
    <brk id="43589" max="255" man="1"/>
    <brk id="43663" max="255" man="1"/>
    <brk id="43737" max="255" man="1"/>
    <brk id="43811" max="255" man="1"/>
    <brk id="43885" max="255" man="1"/>
    <brk id="43959" max="255" man="1"/>
    <brk id="44033" max="255" man="1"/>
    <brk id="44107" max="255" man="1"/>
    <brk id="44181" max="255" man="1"/>
    <brk id="44255" max="255" man="1"/>
    <brk id="44329" max="255" man="1"/>
    <brk id="44403" max="255" man="1"/>
    <brk id="44477" max="255" man="1"/>
    <brk id="44551" max="255" man="1"/>
    <brk id="44625" max="255" man="1"/>
    <brk id="44699" max="255" man="1"/>
    <brk id="44773" max="255" man="1"/>
    <brk id="44847" max="255" man="1"/>
    <brk id="44921" max="255" man="1"/>
    <brk id="44995" max="255" man="1"/>
    <brk id="45069" max="255" man="1"/>
    <brk id="45143" max="255" man="1"/>
    <brk id="45217" max="255" man="1"/>
    <brk id="45291" max="255" man="1"/>
    <brk id="45365" max="255" man="1"/>
    <brk id="45439" max="255" man="1"/>
    <brk id="45513" max="255" man="1"/>
    <brk id="45587" max="255" man="1"/>
    <brk id="45661" max="255" man="1"/>
    <brk id="45735" max="255" man="1"/>
    <brk id="45809" max="255" man="1"/>
    <brk id="45883" max="255" man="1"/>
    <brk id="45957" max="255" man="1"/>
    <brk id="46031" max="255" man="1"/>
    <brk id="46105" max="255" man="1"/>
    <brk id="46179" max="255" man="1"/>
    <brk id="46253" max="255" man="1"/>
    <brk id="46327" max="255" man="1"/>
    <brk id="46401" max="255" man="1"/>
    <brk id="46475" max="255" man="1"/>
    <brk id="46549" max="255" man="1"/>
    <brk id="46623" max="255" man="1"/>
    <brk id="46697" max="255" man="1"/>
    <brk id="46771" max="255" man="1"/>
    <brk id="46845" max="255" man="1"/>
    <brk id="46919" max="255" man="1"/>
    <brk id="46993" max="255" man="1"/>
    <brk id="47067" max="255" man="1"/>
    <brk id="47141" max="255" man="1"/>
    <brk id="47215" max="255" man="1"/>
    <brk id="47289" max="255" man="1"/>
    <brk id="47363" max="255" man="1"/>
    <brk id="47437" max="255" man="1"/>
    <brk id="47511" max="255" man="1"/>
    <brk id="47585" max="255" man="1"/>
    <brk id="47659" max="255" man="1"/>
    <brk id="47733" max="255" man="1"/>
    <brk id="47807" max="255" man="1"/>
    <brk id="47881" max="255" man="1"/>
    <brk id="47955" max="255" man="1"/>
    <brk id="48029" max="255" man="1"/>
    <brk id="48103" max="255" man="1"/>
    <brk id="48177" max="255" man="1"/>
    <brk id="48251" max="255" man="1"/>
    <brk id="48325" max="255" man="1"/>
    <brk id="48399" max="255" man="1"/>
    <brk id="48473" max="255" man="1"/>
    <brk id="48547" max="255" man="1"/>
    <brk id="48621" max="255" man="1"/>
    <brk id="48695" max="255" man="1"/>
    <brk id="48769" max="255" man="1"/>
    <brk id="48843" max="255" man="1"/>
    <brk id="48917" max="255" man="1"/>
    <brk id="48991" max="255" man="1"/>
    <brk id="49065" max="255" man="1"/>
    <brk id="49139" max="255" man="1"/>
    <brk id="49213" max="255" man="1"/>
    <brk id="49287" max="255" man="1"/>
    <brk id="49361" max="255" man="1"/>
    <brk id="49435" max="255" man="1"/>
    <brk id="49509" max="255" man="1"/>
    <brk id="49583" max="255" man="1"/>
    <brk id="49657" max="255" man="1"/>
    <brk id="49731" max="255" man="1"/>
    <brk id="49805" max="255" man="1"/>
    <brk id="49879" max="255" man="1"/>
    <brk id="49953" max="255" man="1"/>
    <brk id="50027" max="255" man="1"/>
    <brk id="50101" max="255" man="1"/>
    <brk id="50175" max="255" man="1"/>
    <brk id="50249" max="255" man="1"/>
    <brk id="50323" max="255" man="1"/>
    <brk id="50397" max="255" man="1"/>
    <brk id="50471" max="255" man="1"/>
    <brk id="50545" max="255" man="1"/>
    <brk id="50619" max="255" man="1"/>
    <brk id="50693" max="255" man="1"/>
    <brk id="50767" max="255" man="1"/>
    <brk id="50841" max="255" man="1"/>
    <brk id="50915" max="255" man="1"/>
    <brk id="50989" max="255" man="1"/>
    <brk id="51063" max="255" man="1"/>
    <brk id="51137" max="255" man="1"/>
    <brk id="51211" max="255" man="1"/>
    <brk id="51285" max="255" man="1"/>
    <brk id="51359" max="255" man="1"/>
    <brk id="51433" max="255" man="1"/>
    <brk id="51507" max="255" man="1"/>
    <brk id="51581" max="255" man="1"/>
    <brk id="51655" max="255" man="1"/>
    <brk id="51729" max="255" man="1"/>
    <brk id="51803" max="255" man="1"/>
    <brk id="51877" max="255" man="1"/>
    <brk id="51951" max="255" man="1"/>
    <brk id="52025" max="255" man="1"/>
    <brk id="52099" max="255" man="1"/>
    <brk id="52173" max="255" man="1"/>
    <brk id="52247" max="255" man="1"/>
    <brk id="52321" max="255" man="1"/>
    <brk id="52395" max="255" man="1"/>
    <brk id="52469" max="255" man="1"/>
    <brk id="52543" max="255" man="1"/>
    <brk id="52617" max="255" man="1"/>
    <brk id="52691" max="255" man="1"/>
    <brk id="52765" max="255" man="1"/>
    <brk id="52839" max="255" man="1"/>
    <brk id="52913" max="255" man="1"/>
    <brk id="52987" max="255" man="1"/>
    <brk id="53061" max="255" man="1"/>
    <brk id="53135" max="255" man="1"/>
    <brk id="53209" max="255" man="1"/>
    <brk id="53283" max="255" man="1"/>
    <brk id="53357" max="255" man="1"/>
    <brk id="53431" max="255" man="1"/>
    <brk id="53505" max="255" man="1"/>
    <brk id="53579" max="255" man="1"/>
    <brk id="53653" max="255" man="1"/>
    <brk id="53727" max="255" man="1"/>
    <brk id="53801" max="255" man="1"/>
    <brk id="53875" max="255" man="1"/>
    <brk id="53949" max="255" man="1"/>
    <brk id="54023" max="255" man="1"/>
    <brk id="54097" max="255" man="1"/>
    <brk id="54171" max="255" man="1"/>
    <brk id="54245" max="255" man="1"/>
    <brk id="54319" max="255" man="1"/>
    <brk id="54393" max="255" man="1"/>
    <brk id="54467" max="255" man="1"/>
    <brk id="54541" max="255" man="1"/>
    <brk id="54615" max="255" man="1"/>
    <brk id="54689" max="255" man="1"/>
    <brk id="54763" max="255" man="1"/>
    <brk id="54837" max="255" man="1"/>
    <brk id="54911" max="255" man="1"/>
    <brk id="54985" max="255" man="1"/>
    <brk id="55059" max="255" man="1"/>
    <brk id="55133" max="255" man="1"/>
    <brk id="55207" max="255" man="1"/>
    <brk id="55281" max="255" man="1"/>
    <brk id="55355" max="255" man="1"/>
    <brk id="55429" max="255" man="1"/>
    <brk id="55503" max="255" man="1"/>
    <brk id="55577" max="255" man="1"/>
    <brk id="55651" max="255" man="1"/>
    <brk id="55725" max="255" man="1"/>
    <brk id="55799" max="255" man="1"/>
    <brk id="55873" max="255" man="1"/>
    <brk id="55947" max="255" man="1"/>
    <brk id="56021" max="255" man="1"/>
    <brk id="56095" max="255" man="1"/>
    <brk id="56169" max="255" man="1"/>
    <brk id="56243" max="255" man="1"/>
    <brk id="56317" max="255" man="1"/>
    <brk id="56391" max="255" man="1"/>
    <brk id="56465" max="255" man="1"/>
    <brk id="56539" max="255" man="1"/>
    <brk id="56613" max="255" man="1"/>
    <brk id="56687" max="255" man="1"/>
    <brk id="56761" max="255" man="1"/>
    <brk id="56835" max="255" man="1"/>
    <brk id="56909" max="255" man="1"/>
    <brk id="56983" max="255" man="1"/>
    <brk id="57057" max="255" man="1"/>
    <brk id="57131" max="255" man="1"/>
    <brk id="57205" max="255" man="1"/>
    <brk id="57279" max="255" man="1"/>
    <brk id="57353" max="255" man="1"/>
    <brk id="57427" max="255" man="1"/>
    <brk id="57501" max="255" man="1"/>
    <brk id="57575" max="255" man="1"/>
    <brk id="57649" max="255" man="1"/>
    <brk id="57723" max="255" man="1"/>
    <brk id="57797" max="255" man="1"/>
    <brk id="57871" max="255" man="1"/>
    <brk id="57945" max="255" man="1"/>
    <brk id="58019" max="255" man="1"/>
    <brk id="58093" max="255" man="1"/>
    <brk id="58167" max="255" man="1"/>
    <brk id="58241" max="255" man="1"/>
    <brk id="58315" max="255" man="1"/>
    <brk id="58389" max="255" man="1"/>
    <brk id="58463" max="255" man="1"/>
    <brk id="58537" max="255" man="1"/>
    <brk id="58611" max="255" man="1"/>
    <brk id="58685" max="255" man="1"/>
    <brk id="58759" max="255" man="1"/>
    <brk id="58833" max="255" man="1"/>
    <brk id="58907" max="255" man="1"/>
    <brk id="58981" max="255" man="1"/>
    <brk id="59055" max="255" man="1"/>
    <brk id="59129" max="255" man="1"/>
    <brk id="59203" max="255" man="1"/>
    <brk id="59277" max="255" man="1"/>
    <brk id="59351" max="255" man="1"/>
    <brk id="59425" max="255" man="1"/>
    <brk id="59499" max="255" man="1"/>
    <brk id="59573" max="255" man="1"/>
    <brk id="59647" max="255" man="1"/>
    <brk id="59721" max="255" man="1"/>
    <brk id="59795" max="255" man="1"/>
    <brk id="59869" max="255" man="1"/>
    <brk id="59943" max="255" man="1"/>
    <brk id="60017" max="255" man="1"/>
    <brk id="60091" max="255" man="1"/>
    <brk id="60165" max="255" man="1"/>
    <brk id="60239" max="255" man="1"/>
    <brk id="60313" max="255" man="1"/>
    <brk id="60387" max="255" man="1"/>
    <brk id="60461" max="255" man="1"/>
    <brk id="60535" max="255" man="1"/>
    <brk id="60609" max="255" man="1"/>
    <brk id="60683" max="255" man="1"/>
    <brk id="60757" max="255" man="1"/>
    <brk id="60831" max="255" man="1"/>
    <brk id="60905" max="255" man="1"/>
    <brk id="60979" max="255" man="1"/>
    <brk id="61053" max="255" man="1"/>
    <brk id="61127" max="255" man="1"/>
    <brk id="61201" max="255" man="1"/>
    <brk id="61275" max="255" man="1"/>
    <brk id="61349" max="255" man="1"/>
    <brk id="61423" max="255" man="1"/>
    <brk id="61497" max="255" man="1"/>
    <brk id="61571" max="255" man="1"/>
    <brk id="61645" max="255" man="1"/>
    <brk id="61719" max="255" man="1"/>
    <brk id="61793" max="255" man="1"/>
    <brk id="61867" max="255" man="1"/>
    <brk id="61941" max="255" man="1"/>
    <brk id="62015" max="255" man="1"/>
    <brk id="62089" max="255" man="1"/>
    <brk id="62163" max="255" man="1"/>
    <brk id="62237" max="255" man="1"/>
    <brk id="62311" max="255" man="1"/>
    <brk id="62385" max="255" man="1"/>
    <brk id="62459" max="255" man="1"/>
    <brk id="62533" max="255" man="1"/>
    <brk id="62607" max="255" man="1"/>
    <brk id="62681" max="255" man="1"/>
    <brk id="62755" max="255" man="1"/>
    <brk id="62829" max="255" man="1"/>
    <brk id="62903" max="255" man="1"/>
    <brk id="62977" max="255" man="1"/>
    <brk id="63051" max="255" man="1"/>
    <brk id="63125" max="255" man="1"/>
    <brk id="63199" max="255" man="1"/>
    <brk id="63273" max="255" man="1"/>
    <brk id="63347" max="255" man="1"/>
    <brk id="63421" max="255" man="1"/>
    <brk id="63495" max="255" man="1"/>
    <brk id="63569" max="255" man="1"/>
    <brk id="63643" max="255" man="1"/>
    <brk id="63717" max="255" man="1"/>
    <brk id="63791" max="255" man="1"/>
    <brk id="63865" max="255" man="1"/>
    <brk id="63939" max="255" man="1"/>
    <brk id="64013" max="255" man="1"/>
    <brk id="64087" max="255" man="1"/>
    <brk id="64161" max="255" man="1"/>
    <brk id="64235" max="255" man="1"/>
    <brk id="64309" max="255" man="1"/>
    <brk id="64383" max="255" man="1"/>
    <brk id="64457" max="255" man="1"/>
    <brk id="64531" max="255" man="1"/>
    <brk id="64605" max="255" man="1"/>
    <brk id="64679" max="255" man="1"/>
    <brk id="64753" max="255" man="1"/>
    <brk id="64827" max="255" man="1"/>
    <brk id="64901" max="255" man="1"/>
    <brk id="64975" max="255" man="1"/>
    <brk id="65049" max="255" man="1"/>
    <brk id="65123" max="255" man="1"/>
    <brk id="65197" max="255" man="1"/>
    <brk id="65271" max="255" man="1"/>
    <brk id="65345" max="255" man="1"/>
    <brk id="654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73"/>
  <sheetViews>
    <sheetView view="pageBreakPreview" zoomScale="90" zoomScaleSheetLayoutView="90" zoomScalePageLayoutView="85" workbookViewId="0" topLeftCell="A5">
      <selection activeCell="L19" sqref="L19"/>
    </sheetView>
  </sheetViews>
  <sheetFormatPr defaultColWidth="9" defaultRowHeight="14.25"/>
  <cols>
    <col min="1" max="5" width="9" style="15" customWidth="1"/>
    <col min="6" max="6" width="10.3984375" style="15" customWidth="1"/>
    <col min="7" max="9" width="10.3984375" style="15" bestFit="1" customWidth="1"/>
    <col min="10" max="10" width="10.19921875" style="15" customWidth="1"/>
    <col min="11" max="11" width="20.8984375" style="15" customWidth="1"/>
    <col min="12" max="12" width="7.8984375" style="15" customWidth="1"/>
    <col min="13" max="16384" width="9" style="15" customWidth="1"/>
  </cols>
  <sheetData>
    <row r="1" ht="14.25" thickBot="1">
      <c r="K1" s="14"/>
    </row>
    <row r="2" spans="2:11" ht="32.25" customHeight="1">
      <c r="B2" s="156" t="s">
        <v>132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2:11" ht="29.25" customHeight="1" thickBot="1">
      <c r="B3" s="159"/>
      <c r="C3" s="160"/>
      <c r="D3" s="160"/>
      <c r="E3" s="160"/>
      <c r="F3" s="160"/>
      <c r="G3" s="160"/>
      <c r="H3" s="160"/>
      <c r="I3" s="160"/>
      <c r="J3" s="160"/>
      <c r="K3" s="161"/>
    </row>
    <row r="4" spans="2:11" ht="30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3.5">
      <c r="B5" s="162" t="s">
        <v>41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1" ht="18" customHeight="1">
      <c r="B6" s="111" t="s">
        <v>26</v>
      </c>
      <c r="C6" s="112"/>
      <c r="D6" s="112"/>
      <c r="E6" s="112"/>
      <c r="F6" s="112"/>
      <c r="G6" s="112"/>
      <c r="H6" s="112"/>
      <c r="I6" s="113"/>
      <c r="J6" s="4">
        <v>20</v>
      </c>
      <c r="K6" s="3">
        <v>26</v>
      </c>
    </row>
    <row r="7" spans="2:11" ht="13.5">
      <c r="B7" s="163" t="s">
        <v>23</v>
      </c>
      <c r="C7" s="164"/>
      <c r="D7" s="164"/>
      <c r="E7" s="164"/>
      <c r="F7" s="164"/>
      <c r="G7" s="164"/>
      <c r="H7" s="164"/>
      <c r="I7" s="164"/>
      <c r="J7" s="164"/>
      <c r="K7" s="165"/>
    </row>
    <row r="8" spans="2:12" ht="85.5" customHeight="1">
      <c r="B8" s="166" t="s">
        <v>37</v>
      </c>
      <c r="C8" s="167"/>
      <c r="D8" s="90" t="s">
        <v>25</v>
      </c>
      <c r="E8" s="168"/>
      <c r="F8" s="168"/>
      <c r="G8" s="168"/>
      <c r="H8" s="168"/>
      <c r="I8" s="5" t="s">
        <v>28</v>
      </c>
      <c r="J8" s="169" t="s">
        <v>43</v>
      </c>
      <c r="K8" s="170"/>
      <c r="L8" s="26" t="s">
        <v>44</v>
      </c>
    </row>
    <row r="9" spans="2:12" ht="31.5" customHeight="1">
      <c r="B9" s="101" t="str">
        <f>'1. Ocena char. bud. przed3a '!B37:C37</f>
        <v>Ściana zewnętrzna 1</v>
      </c>
      <c r="C9" s="101"/>
      <c r="D9" s="94" t="s">
        <v>106</v>
      </c>
      <c r="E9" s="94"/>
      <c r="F9" s="94"/>
      <c r="G9" s="94"/>
      <c r="H9" s="94"/>
      <c r="I9" s="6">
        <v>0.186</v>
      </c>
      <c r="J9" s="96">
        <v>0.2</v>
      </c>
      <c r="K9" s="154"/>
      <c r="L9" s="27" t="str">
        <f>IF(J9&lt;&gt;0,IF(I9&lt;=J9,"TAK","NIE"),"")</f>
        <v>TAK</v>
      </c>
    </row>
    <row r="10" spans="2:12" ht="31.5" customHeight="1">
      <c r="B10" s="101" t="str">
        <f>'1. Ocena char. bud. przed3a '!B39:C39</f>
        <v>Stropodach</v>
      </c>
      <c r="C10" s="101"/>
      <c r="D10" s="94" t="s">
        <v>129</v>
      </c>
      <c r="E10" s="94"/>
      <c r="F10" s="94"/>
      <c r="G10" s="94"/>
      <c r="H10" s="94"/>
      <c r="I10" s="6">
        <v>0.148</v>
      </c>
      <c r="J10" s="96">
        <v>0.15</v>
      </c>
      <c r="K10" s="154"/>
      <c r="L10" s="27" t="str">
        <f>IF(J10&lt;&gt;0,IF(I10&lt;=J10,"TAK","NIE"),"")</f>
        <v>TAK</v>
      </c>
    </row>
    <row r="11" spans="2:12" ht="27.75" customHeight="1">
      <c r="B11" s="101" t="str">
        <f>'1. Ocena char. bud. przed3a '!B41:C41</f>
        <v>Stolarka okienna</v>
      </c>
      <c r="C11" s="101"/>
      <c r="D11" s="91" t="str">
        <f>'2. Ocena char. bud. po3a'!D13:H13</f>
        <v>wymiana okien na nowe z nawiewnikami , U=0,9W/m2K</v>
      </c>
      <c r="E11" s="92"/>
      <c r="F11" s="92"/>
      <c r="G11" s="92"/>
      <c r="H11" s="93"/>
      <c r="I11" s="6">
        <v>0.9</v>
      </c>
      <c r="J11" s="97">
        <v>0.9</v>
      </c>
      <c r="K11" s="155"/>
      <c r="L11" s="27" t="str">
        <f>IF(J11&lt;&gt;0,IF(I11&lt;=J11,"TAK","NIE"),"")</f>
        <v>TAK</v>
      </c>
    </row>
    <row r="12" spans="2:12" ht="31.5" customHeight="1">
      <c r="B12" s="101" t="s">
        <v>112</v>
      </c>
      <c r="C12" s="101"/>
      <c r="D12" s="91" t="s">
        <v>113</v>
      </c>
      <c r="E12" s="92"/>
      <c r="F12" s="92"/>
      <c r="G12" s="92"/>
      <c r="H12" s="93"/>
      <c r="I12" s="6">
        <v>1.3</v>
      </c>
      <c r="J12" s="96">
        <v>1.3</v>
      </c>
      <c r="K12" s="154"/>
      <c r="L12" s="27" t="str">
        <f>IF(J12&lt;&gt;0,IF(I12&lt;=J12,"TAK","NIE"),"")</f>
        <v>TAK</v>
      </c>
    </row>
    <row r="13" spans="2:12" ht="31.5" customHeight="1">
      <c r="B13" s="101"/>
      <c r="C13" s="101"/>
      <c r="D13" s="91"/>
      <c r="E13" s="92"/>
      <c r="F13" s="92"/>
      <c r="G13" s="92"/>
      <c r="H13" s="93"/>
      <c r="I13" s="6"/>
      <c r="J13" s="96"/>
      <c r="K13" s="154"/>
      <c r="L13" s="27">
        <f>IF(J13&lt;&gt;0,IF(I13&lt;=J13,"TAK","NIE"),"")</f>
      </c>
    </row>
    <row r="14" spans="2:11" ht="13.5">
      <c r="B14" s="16"/>
      <c r="C14" s="72" t="s">
        <v>5</v>
      </c>
      <c r="D14" s="73"/>
      <c r="E14" s="73"/>
      <c r="F14" s="73"/>
      <c r="G14" s="7"/>
      <c r="H14" s="72" t="s">
        <v>32</v>
      </c>
      <c r="I14" s="73"/>
      <c r="J14" s="73"/>
      <c r="K14" s="16"/>
    </row>
    <row r="15" spans="2:11" ht="13.5">
      <c r="B15" s="16"/>
      <c r="C15" s="74" t="s">
        <v>30</v>
      </c>
      <c r="D15" s="74"/>
      <c r="E15" s="74"/>
      <c r="F15" s="74"/>
      <c r="G15" s="8"/>
      <c r="H15" s="75"/>
      <c r="I15" s="76"/>
      <c r="J15" s="77"/>
      <c r="K15" s="16"/>
    </row>
    <row r="16" spans="2:11" ht="13.5">
      <c r="B16" s="16"/>
      <c r="C16" s="84" t="str">
        <f>'1. Ocena char. bud. przed3a '!C51</f>
        <v>Elżbieta Handzlik</v>
      </c>
      <c r="D16" s="84"/>
      <c r="E16" s="84"/>
      <c r="F16" s="84"/>
      <c r="G16" s="8"/>
      <c r="H16" s="78"/>
      <c r="I16" s="79"/>
      <c r="J16" s="80"/>
      <c r="K16" s="16"/>
    </row>
    <row r="17" spans="2:11" ht="13.5">
      <c r="B17" s="16"/>
      <c r="C17" s="16"/>
      <c r="D17" s="16"/>
      <c r="E17" s="16"/>
      <c r="F17" s="16"/>
      <c r="G17" s="8"/>
      <c r="H17" s="78"/>
      <c r="I17" s="79"/>
      <c r="J17" s="80"/>
      <c r="K17" s="16"/>
    </row>
    <row r="18" spans="2:11" ht="15" customHeight="1">
      <c r="B18" s="152" t="s">
        <v>105</v>
      </c>
      <c r="C18" s="152"/>
      <c r="D18" s="152"/>
      <c r="E18" s="152"/>
      <c r="F18" s="152"/>
      <c r="G18" s="153"/>
      <c r="H18" s="81"/>
      <c r="I18" s="82"/>
      <c r="J18" s="83"/>
      <c r="K18" s="16"/>
    </row>
    <row r="19" spans="2:12" ht="24" customHeight="1">
      <c r="B19" s="152"/>
      <c r="C19" s="152"/>
      <c r="D19" s="152"/>
      <c r="E19" s="152"/>
      <c r="F19" s="152"/>
      <c r="G19" s="153"/>
      <c r="H19" s="9" t="s">
        <v>31</v>
      </c>
      <c r="I19" s="70" t="str">
        <f>'1. Ocena char. bud. przed3a '!J54</f>
        <v>31.03.2016</v>
      </c>
      <c r="J19" s="71"/>
      <c r="K19" s="16"/>
      <c r="L19" s="62"/>
    </row>
    <row r="20" spans="2:11" ht="13.5">
      <c r="B20" s="16"/>
      <c r="C20" s="16"/>
      <c r="D20" s="16"/>
      <c r="E20" s="16"/>
      <c r="F20" s="16"/>
      <c r="G20" s="8"/>
      <c r="H20" s="8"/>
      <c r="I20" s="8"/>
      <c r="J20" s="7"/>
      <c r="K20" s="16"/>
    </row>
    <row r="21" spans="2:11" ht="13.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33.7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41" spans="2:11" ht="13.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53" spans="2:11" ht="13.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3.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5.75" customHeight="1">
      <c r="B55" s="20"/>
      <c r="K55" s="20"/>
    </row>
    <row r="56" spans="2:11" ht="13.5">
      <c r="B56" s="20"/>
      <c r="K56" s="20"/>
    </row>
    <row r="57" spans="2:11" ht="13.5">
      <c r="B57" s="20"/>
      <c r="K57" s="20"/>
    </row>
    <row r="58" spans="2:11" ht="13.5">
      <c r="B58" s="20"/>
      <c r="K58" s="20"/>
    </row>
    <row r="59" spans="2:11" ht="13.5">
      <c r="B59" s="20"/>
      <c r="K59" s="20"/>
    </row>
    <row r="60" spans="2:11" ht="13.5">
      <c r="B60" s="20"/>
      <c r="K60" s="20"/>
    </row>
    <row r="61" spans="2:11" ht="13.5">
      <c r="B61" s="20"/>
      <c r="K61" s="20"/>
    </row>
    <row r="62" spans="2:11" ht="13.5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3.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3.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3.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73" spans="2:7" ht="13.5">
      <c r="B73" s="21"/>
      <c r="C73" s="21"/>
      <c r="D73" s="21"/>
      <c r="E73" s="21"/>
      <c r="F73" s="21"/>
      <c r="G73" s="21"/>
    </row>
    <row r="74" ht="8.25" customHeight="1"/>
    <row r="75" ht="13.5" hidden="1"/>
  </sheetData>
  <sheetProtection/>
  <mergeCells count="29">
    <mergeCell ref="C14:F14"/>
    <mergeCell ref="H14:J14"/>
    <mergeCell ref="C15:F15"/>
    <mergeCell ref="H15:J18"/>
    <mergeCell ref="C16:F16"/>
    <mergeCell ref="B18:G19"/>
    <mergeCell ref="I19:J19"/>
    <mergeCell ref="B13:C13"/>
    <mergeCell ref="D13:H13"/>
    <mergeCell ref="J13:K13"/>
    <mergeCell ref="B11:C11"/>
    <mergeCell ref="D11:H11"/>
    <mergeCell ref="J11:K11"/>
    <mergeCell ref="B12:C12"/>
    <mergeCell ref="D12:H12"/>
    <mergeCell ref="J12:K12"/>
    <mergeCell ref="B10:C10"/>
    <mergeCell ref="D10:H10"/>
    <mergeCell ref="J10:K10"/>
    <mergeCell ref="B9:C9"/>
    <mergeCell ref="D9:H9"/>
    <mergeCell ref="J9:K9"/>
    <mergeCell ref="B2:K3"/>
    <mergeCell ref="B5:K5"/>
    <mergeCell ref="B6:I6"/>
    <mergeCell ref="B7:K7"/>
    <mergeCell ref="B8:C8"/>
    <mergeCell ref="D8:H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888" manualBreakCount="888">
    <brk id="58" max="255" man="1"/>
    <brk id="60" max="255" man="1"/>
    <brk id="135" max="255" man="1"/>
    <brk id="139" max="255" man="1"/>
    <brk id="213" max="255" man="1"/>
    <brk id="217" max="255" man="1"/>
    <brk id="291" max="255" man="1"/>
    <brk id="295" max="255" man="1"/>
    <brk id="369" max="255" man="1"/>
    <brk id="443" max="255" man="1"/>
    <brk id="517" max="255" man="1"/>
    <brk id="591" max="255" man="1"/>
    <brk id="665" max="255" man="1"/>
    <brk id="739" max="255" man="1"/>
    <brk id="813" max="255" man="1"/>
    <brk id="887" max="255" man="1"/>
    <brk id="961" max="255" man="1"/>
    <brk id="1035" max="255" man="1"/>
    <brk id="1109" max="255" man="1"/>
    <brk id="1183" max="255" man="1"/>
    <brk id="1257" max="255" man="1"/>
    <brk id="1331" max="255" man="1"/>
    <brk id="1405" max="255" man="1"/>
    <brk id="1479" max="255" man="1"/>
    <brk id="1553" max="255" man="1"/>
    <brk id="1627" max="255" man="1"/>
    <brk id="1701" max="255" man="1"/>
    <brk id="1775" max="255" man="1"/>
    <brk id="1849" max="255" man="1"/>
    <brk id="1923" max="255" man="1"/>
    <brk id="1997" max="255" man="1"/>
    <brk id="2071" max="255" man="1"/>
    <brk id="2145" max="255" man="1"/>
    <brk id="2219" max="255" man="1"/>
    <brk id="2293" max="255" man="1"/>
    <brk id="2367" max="255" man="1"/>
    <brk id="2441" max="255" man="1"/>
    <brk id="2515" max="255" man="1"/>
    <brk id="2589" max="255" man="1"/>
    <brk id="2663" max="255" man="1"/>
    <brk id="2737" max="255" man="1"/>
    <brk id="2811" max="255" man="1"/>
    <brk id="2885" max="255" man="1"/>
    <brk id="2959" max="255" man="1"/>
    <brk id="3033" max="255" man="1"/>
    <brk id="3107" max="255" man="1"/>
    <brk id="3181" max="255" man="1"/>
    <brk id="3255" max="255" man="1"/>
    <brk id="3329" max="255" man="1"/>
    <brk id="3403" max="255" man="1"/>
    <brk id="3477" max="255" man="1"/>
    <brk id="3551" max="255" man="1"/>
    <brk id="3625" max="255" man="1"/>
    <brk id="3699" max="255" man="1"/>
    <brk id="3773" max="255" man="1"/>
    <brk id="3847" max="255" man="1"/>
    <brk id="3921" max="255" man="1"/>
    <brk id="3995" max="255" man="1"/>
    <brk id="4069" max="255" man="1"/>
    <brk id="4143" max="255" man="1"/>
    <brk id="4217" max="255" man="1"/>
    <brk id="4291" max="255" man="1"/>
    <brk id="4365" max="255" man="1"/>
    <brk id="4439" max="255" man="1"/>
    <brk id="4513" max="255" man="1"/>
    <brk id="4587" max="255" man="1"/>
    <brk id="4661" max="255" man="1"/>
    <brk id="4735" max="255" man="1"/>
    <brk id="4809" max="255" man="1"/>
    <brk id="4883" max="255" man="1"/>
    <brk id="4957" max="255" man="1"/>
    <brk id="5031" max="255" man="1"/>
    <brk id="5105" max="255" man="1"/>
    <brk id="5179" max="255" man="1"/>
    <brk id="5253" max="255" man="1"/>
    <brk id="5327" max="255" man="1"/>
    <brk id="5401" max="255" man="1"/>
    <brk id="5475" max="255" man="1"/>
    <brk id="5549" max="255" man="1"/>
    <brk id="5623" max="255" man="1"/>
    <brk id="5697" max="255" man="1"/>
    <brk id="5771" max="255" man="1"/>
    <brk id="5845" max="255" man="1"/>
    <brk id="5919" max="255" man="1"/>
    <brk id="5993" max="255" man="1"/>
    <brk id="6067" max="255" man="1"/>
    <brk id="6141" max="255" man="1"/>
    <brk id="6215" max="255" man="1"/>
    <brk id="6289" max="255" man="1"/>
    <brk id="6363" max="255" man="1"/>
    <brk id="6437" max="255" man="1"/>
    <brk id="6511" max="255" man="1"/>
    <brk id="6585" max="255" man="1"/>
    <brk id="6659" max="255" man="1"/>
    <brk id="6733" max="255" man="1"/>
    <brk id="6807" max="255" man="1"/>
    <brk id="6881" max="255" man="1"/>
    <brk id="6955" max="255" man="1"/>
    <brk id="7029" max="255" man="1"/>
    <brk id="7103" max="255" man="1"/>
    <brk id="7177" max="255" man="1"/>
    <brk id="7251" max="255" man="1"/>
    <brk id="7325" max="255" man="1"/>
    <brk id="7399" max="255" man="1"/>
    <brk id="7473" max="255" man="1"/>
    <brk id="7547" max="255" man="1"/>
    <brk id="7621" max="255" man="1"/>
    <brk id="7695" max="255" man="1"/>
    <brk id="7769" max="255" man="1"/>
    <brk id="7843" max="255" man="1"/>
    <brk id="7917" max="255" man="1"/>
    <brk id="7991" max="255" man="1"/>
    <brk id="8065" max="255" man="1"/>
    <brk id="8139" max="255" man="1"/>
    <brk id="8213" max="255" man="1"/>
    <brk id="8287" max="255" man="1"/>
    <brk id="8361" max="255" man="1"/>
    <brk id="8435" max="255" man="1"/>
    <brk id="8509" max="255" man="1"/>
    <brk id="8583" max="255" man="1"/>
    <brk id="8657" max="255" man="1"/>
    <brk id="8731" max="255" man="1"/>
    <brk id="8805" max="255" man="1"/>
    <brk id="8879" max="255" man="1"/>
    <brk id="8953" max="255" man="1"/>
    <brk id="9027" max="255" man="1"/>
    <brk id="9101" max="255" man="1"/>
    <brk id="9175" max="255" man="1"/>
    <brk id="9249" max="255" man="1"/>
    <brk id="9323" max="255" man="1"/>
    <brk id="9397" max="255" man="1"/>
    <brk id="9471" max="255" man="1"/>
    <brk id="9545" max="255" man="1"/>
    <brk id="9619" max="255" man="1"/>
    <brk id="9693" max="255" man="1"/>
    <brk id="9767" max="255" man="1"/>
    <brk id="9841" max="255" man="1"/>
    <brk id="9915" max="255" man="1"/>
    <brk id="9989" max="255" man="1"/>
    <brk id="10063" max="255" man="1"/>
    <brk id="10137" max="255" man="1"/>
    <brk id="10211" max="255" man="1"/>
    <brk id="10285" max="255" man="1"/>
    <brk id="10359" max="255" man="1"/>
    <brk id="10433" max="255" man="1"/>
    <brk id="10507" max="255" man="1"/>
    <brk id="10581" max="255" man="1"/>
    <brk id="10655" max="255" man="1"/>
    <brk id="10729" max="255" man="1"/>
    <brk id="10803" max="255" man="1"/>
    <brk id="10877" max="255" man="1"/>
    <brk id="10951" max="255" man="1"/>
    <brk id="11025" max="255" man="1"/>
    <brk id="11099" max="255" man="1"/>
    <brk id="11173" max="255" man="1"/>
    <brk id="11247" max="255" man="1"/>
    <brk id="11321" max="255" man="1"/>
    <brk id="11395" max="255" man="1"/>
    <brk id="11469" max="255" man="1"/>
    <brk id="11543" max="255" man="1"/>
    <brk id="11617" max="255" man="1"/>
    <brk id="11691" max="255" man="1"/>
    <brk id="11765" max="255" man="1"/>
    <brk id="11839" max="255" man="1"/>
    <brk id="11913" max="255" man="1"/>
    <brk id="11987" max="255" man="1"/>
    <brk id="12061" max="255" man="1"/>
    <brk id="12135" max="255" man="1"/>
    <brk id="12209" max="255" man="1"/>
    <brk id="12283" max="255" man="1"/>
    <brk id="12357" max="255" man="1"/>
    <brk id="12431" max="255" man="1"/>
    <brk id="12505" max="255" man="1"/>
    <brk id="12579" max="255" man="1"/>
    <brk id="12653" max="255" man="1"/>
    <brk id="12727" max="255" man="1"/>
    <brk id="12801" max="255" man="1"/>
    <brk id="12875" max="255" man="1"/>
    <brk id="12949" max="255" man="1"/>
    <brk id="13023" max="255" man="1"/>
    <brk id="13097" max="255" man="1"/>
    <brk id="13171" max="255" man="1"/>
    <brk id="13245" max="255" man="1"/>
    <brk id="13319" max="255" man="1"/>
    <brk id="13393" max="255" man="1"/>
    <brk id="13467" max="255" man="1"/>
    <brk id="13541" max="255" man="1"/>
    <brk id="13615" max="255" man="1"/>
    <brk id="13689" max="255" man="1"/>
    <brk id="13763" max="255" man="1"/>
    <brk id="13837" max="255" man="1"/>
    <brk id="13911" max="255" man="1"/>
    <brk id="13985" max="255" man="1"/>
    <brk id="14059" max="255" man="1"/>
    <brk id="14133" max="255" man="1"/>
    <brk id="14207" max="255" man="1"/>
    <brk id="14281" max="255" man="1"/>
    <brk id="14355" max="255" man="1"/>
    <brk id="14429" max="255" man="1"/>
    <brk id="14503" max="255" man="1"/>
    <brk id="14577" max="255" man="1"/>
    <brk id="14651" max="255" man="1"/>
    <brk id="14725" max="255" man="1"/>
    <brk id="14799" max="255" man="1"/>
    <brk id="14873" max="255" man="1"/>
    <brk id="14947" max="255" man="1"/>
    <brk id="15021" max="255" man="1"/>
    <brk id="15095" max="255" man="1"/>
    <brk id="15169" max="255" man="1"/>
    <brk id="15243" max="255" man="1"/>
    <brk id="15317" max="255" man="1"/>
    <brk id="15391" max="255" man="1"/>
    <brk id="15465" max="255" man="1"/>
    <brk id="15539" max="255" man="1"/>
    <brk id="15613" max="255" man="1"/>
    <brk id="15687" max="255" man="1"/>
    <brk id="15761" max="255" man="1"/>
    <brk id="15835" max="255" man="1"/>
    <brk id="15909" max="255" man="1"/>
    <brk id="15983" max="255" man="1"/>
    <brk id="16057" max="255" man="1"/>
    <brk id="16131" max="255" man="1"/>
    <brk id="16205" max="255" man="1"/>
    <brk id="16279" max="255" man="1"/>
    <brk id="16353" max="255" man="1"/>
    <brk id="16427" max="255" man="1"/>
    <brk id="16501" max="255" man="1"/>
    <brk id="16575" max="255" man="1"/>
    <brk id="16649" max="255" man="1"/>
    <brk id="16723" max="255" man="1"/>
    <brk id="16797" max="255" man="1"/>
    <brk id="16871" max="255" man="1"/>
    <brk id="16945" max="255" man="1"/>
    <brk id="17019" max="255" man="1"/>
    <brk id="17093" max="255" man="1"/>
    <brk id="17167" max="255" man="1"/>
    <brk id="17241" max="255" man="1"/>
    <brk id="17315" max="255" man="1"/>
    <brk id="17389" max="255" man="1"/>
    <brk id="17463" max="255" man="1"/>
    <brk id="17537" max="255" man="1"/>
    <brk id="17611" max="255" man="1"/>
    <brk id="17685" max="255" man="1"/>
    <brk id="17759" max="255" man="1"/>
    <brk id="17833" max="255" man="1"/>
    <brk id="17907" max="255" man="1"/>
    <brk id="17981" max="255" man="1"/>
    <brk id="18055" max="255" man="1"/>
    <brk id="18129" max="255" man="1"/>
    <brk id="18203" max="255" man="1"/>
    <brk id="18277" max="255" man="1"/>
    <brk id="18351" max="255" man="1"/>
    <brk id="18425" max="255" man="1"/>
    <brk id="18499" max="255" man="1"/>
    <brk id="18573" max="255" man="1"/>
    <brk id="18647" max="255" man="1"/>
    <brk id="18721" max="255" man="1"/>
    <brk id="18795" max="255" man="1"/>
    <brk id="18869" max="255" man="1"/>
    <brk id="18943" max="255" man="1"/>
    <brk id="19017" max="255" man="1"/>
    <brk id="19091" max="255" man="1"/>
    <brk id="19165" max="255" man="1"/>
    <brk id="19239" max="255" man="1"/>
    <brk id="19313" max="255" man="1"/>
    <brk id="19387" max="255" man="1"/>
    <brk id="19461" max="255" man="1"/>
    <brk id="19535" max="255" man="1"/>
    <brk id="19609" max="255" man="1"/>
    <brk id="19683" max="255" man="1"/>
    <brk id="19757" max="255" man="1"/>
    <brk id="19831" max="255" man="1"/>
    <brk id="19905" max="255" man="1"/>
    <brk id="19979" max="255" man="1"/>
    <brk id="20053" max="255" man="1"/>
    <brk id="20127" max="255" man="1"/>
    <brk id="20201" max="255" man="1"/>
    <brk id="20275" max="255" man="1"/>
    <brk id="20349" max="255" man="1"/>
    <brk id="20423" max="255" man="1"/>
    <brk id="20497" max="255" man="1"/>
    <brk id="20571" max="255" man="1"/>
    <brk id="20645" max="255" man="1"/>
    <brk id="20719" max="255" man="1"/>
    <brk id="20793" max="255" man="1"/>
    <brk id="20867" max="255" man="1"/>
    <brk id="20941" max="255" man="1"/>
    <brk id="21015" max="255" man="1"/>
    <brk id="21089" max="255" man="1"/>
    <brk id="21163" max="255" man="1"/>
    <brk id="21237" max="255" man="1"/>
    <brk id="21311" max="255" man="1"/>
    <brk id="21385" max="255" man="1"/>
    <brk id="21459" max="255" man="1"/>
    <brk id="21533" max="255" man="1"/>
    <brk id="21607" max="255" man="1"/>
    <brk id="21681" max="255" man="1"/>
    <brk id="21755" max="255" man="1"/>
    <brk id="21829" max="255" man="1"/>
    <brk id="21903" max="255" man="1"/>
    <brk id="21977" max="255" man="1"/>
    <brk id="22051" max="255" man="1"/>
    <brk id="22125" max="255" man="1"/>
    <brk id="22199" max="255" man="1"/>
    <brk id="22273" max="255" man="1"/>
    <brk id="22347" max="255" man="1"/>
    <brk id="22421" max="255" man="1"/>
    <brk id="22495" max="255" man="1"/>
    <brk id="22569" max="255" man="1"/>
    <brk id="22643" max="255" man="1"/>
    <brk id="22717" max="255" man="1"/>
    <brk id="22791" max="255" man="1"/>
    <brk id="22865" max="255" man="1"/>
    <brk id="22939" max="255" man="1"/>
    <brk id="23013" max="255" man="1"/>
    <brk id="23087" max="255" man="1"/>
    <brk id="23161" max="255" man="1"/>
    <brk id="23235" max="255" man="1"/>
    <brk id="23309" max="255" man="1"/>
    <brk id="23383" max="255" man="1"/>
    <brk id="23457" max="255" man="1"/>
    <brk id="23531" max="255" man="1"/>
    <brk id="23605" max="255" man="1"/>
    <brk id="23679" max="255" man="1"/>
    <brk id="23753" max="255" man="1"/>
    <brk id="23827" max="255" man="1"/>
    <brk id="23901" max="255" man="1"/>
    <brk id="23975" max="255" man="1"/>
    <brk id="24049" max="255" man="1"/>
    <brk id="24123" max="255" man="1"/>
    <brk id="24197" max="255" man="1"/>
    <brk id="24271" max="255" man="1"/>
    <brk id="24345" max="255" man="1"/>
    <brk id="24419" max="255" man="1"/>
    <brk id="24493" max="255" man="1"/>
    <brk id="24567" max="255" man="1"/>
    <brk id="24641" max="255" man="1"/>
    <brk id="24715" max="255" man="1"/>
    <brk id="24789" max="255" man="1"/>
    <brk id="24863" max="255" man="1"/>
    <brk id="24937" max="255" man="1"/>
    <brk id="25011" max="255" man="1"/>
    <brk id="25085" max="255" man="1"/>
    <brk id="25159" max="255" man="1"/>
    <brk id="25233" max="255" man="1"/>
    <brk id="25307" max="255" man="1"/>
    <brk id="25381" max="255" man="1"/>
    <brk id="25455" max="255" man="1"/>
    <brk id="25529" max="255" man="1"/>
    <brk id="25603" max="255" man="1"/>
    <brk id="25677" max="255" man="1"/>
    <brk id="25751" max="255" man="1"/>
    <brk id="25825" max="255" man="1"/>
    <brk id="25899" max="255" man="1"/>
    <brk id="25973" max="255" man="1"/>
    <brk id="26047" max="255" man="1"/>
    <brk id="26121" max="255" man="1"/>
    <brk id="26195" max="255" man="1"/>
    <brk id="26269" max="255" man="1"/>
    <brk id="26343" max="255" man="1"/>
    <brk id="26417" max="255" man="1"/>
    <brk id="26491" max="255" man="1"/>
    <brk id="26565" max="255" man="1"/>
    <brk id="26639" max="255" man="1"/>
    <brk id="26713" max="255" man="1"/>
    <brk id="26787" max="255" man="1"/>
    <brk id="26861" max="255" man="1"/>
    <brk id="26935" max="255" man="1"/>
    <brk id="27009" max="255" man="1"/>
    <brk id="27083" max="255" man="1"/>
    <brk id="27157" max="255" man="1"/>
    <brk id="27231" max="255" man="1"/>
    <brk id="27305" max="255" man="1"/>
    <brk id="27379" max="255" man="1"/>
    <brk id="27453" max="255" man="1"/>
    <brk id="27527" max="255" man="1"/>
    <brk id="27601" max="255" man="1"/>
    <brk id="27675" max="255" man="1"/>
    <brk id="27749" max="255" man="1"/>
    <brk id="27823" max="255" man="1"/>
    <brk id="27897" max="255" man="1"/>
    <brk id="27971" max="255" man="1"/>
    <brk id="28045" max="255" man="1"/>
    <brk id="28119" max="255" man="1"/>
    <brk id="28193" max="255" man="1"/>
    <brk id="28267" max="255" man="1"/>
    <brk id="28341" max="255" man="1"/>
    <brk id="28415" max="255" man="1"/>
    <brk id="28489" max="255" man="1"/>
    <brk id="28563" max="255" man="1"/>
    <brk id="28637" max="255" man="1"/>
    <brk id="28711" max="255" man="1"/>
    <brk id="28785" max="255" man="1"/>
    <brk id="28859" max="255" man="1"/>
    <brk id="28933" max="255" man="1"/>
    <brk id="29007" max="255" man="1"/>
    <brk id="29081" max="255" man="1"/>
    <brk id="29155" max="255" man="1"/>
    <brk id="29229" max="255" man="1"/>
    <brk id="29303" max="255" man="1"/>
    <brk id="29377" max="255" man="1"/>
    <brk id="29451" max="255" man="1"/>
    <brk id="29525" max="255" man="1"/>
    <brk id="29599" max="255" man="1"/>
    <brk id="29673" max="255" man="1"/>
    <brk id="29747" max="255" man="1"/>
    <brk id="29821" max="255" man="1"/>
    <brk id="29895" max="255" man="1"/>
    <brk id="29969" max="255" man="1"/>
    <brk id="30043" max="255" man="1"/>
    <brk id="30117" max="255" man="1"/>
    <brk id="30191" max="255" man="1"/>
    <brk id="30265" max="255" man="1"/>
    <brk id="30339" max="255" man="1"/>
    <brk id="30413" max="255" man="1"/>
    <brk id="30487" max="255" man="1"/>
    <brk id="30561" max="255" man="1"/>
    <brk id="30635" max="255" man="1"/>
    <brk id="30709" max="255" man="1"/>
    <brk id="30783" max="255" man="1"/>
    <brk id="30857" max="255" man="1"/>
    <brk id="30931" max="255" man="1"/>
    <brk id="31005" max="255" man="1"/>
    <brk id="31079" max="255" man="1"/>
    <brk id="31153" max="255" man="1"/>
    <brk id="31227" max="255" man="1"/>
    <brk id="31301" max="255" man="1"/>
    <brk id="31375" max="255" man="1"/>
    <brk id="31449" max="255" man="1"/>
    <brk id="31523" max="255" man="1"/>
    <brk id="31597" max="255" man="1"/>
    <brk id="31671" max="255" man="1"/>
    <brk id="31745" max="255" man="1"/>
    <brk id="31819" max="255" man="1"/>
    <brk id="31893" max="255" man="1"/>
    <brk id="31967" max="255" man="1"/>
    <brk id="32041" max="255" man="1"/>
    <brk id="32115" max="255" man="1"/>
    <brk id="32189" max="255" man="1"/>
    <brk id="32263" max="255" man="1"/>
    <brk id="32337" max="255" man="1"/>
    <brk id="32411" max="255" man="1"/>
    <brk id="32485" max="255" man="1"/>
    <brk id="32559" max="255" man="1"/>
    <brk id="32633" max="255" man="1"/>
    <brk id="32707" max="255" man="1"/>
    <brk id="32781" max="255" man="1"/>
    <brk id="32855" max="255" man="1"/>
    <brk id="32929" max="255" man="1"/>
    <brk id="33003" max="255" man="1"/>
    <brk id="33077" max="255" man="1"/>
    <brk id="33151" max="255" man="1"/>
    <brk id="33225" max="255" man="1"/>
    <brk id="33299" max="255" man="1"/>
    <brk id="33373" max="255" man="1"/>
    <brk id="33447" max="255" man="1"/>
    <brk id="33521" max="255" man="1"/>
    <brk id="33595" max="255" man="1"/>
    <brk id="33669" max="255" man="1"/>
    <brk id="33743" max="255" man="1"/>
    <brk id="33817" max="255" man="1"/>
    <brk id="33891" max="255" man="1"/>
    <brk id="33965" max="255" man="1"/>
    <brk id="34039" max="255" man="1"/>
    <brk id="34113" max="255" man="1"/>
    <brk id="34187" max="255" man="1"/>
    <brk id="34261" max="255" man="1"/>
    <brk id="34335" max="255" man="1"/>
    <brk id="34409" max="255" man="1"/>
    <brk id="34483" max="255" man="1"/>
    <brk id="34557" max="255" man="1"/>
    <brk id="34631" max="255" man="1"/>
    <brk id="34705" max="255" man="1"/>
    <brk id="34779" max="255" man="1"/>
    <brk id="34853" max="255" man="1"/>
    <brk id="34927" max="255" man="1"/>
    <brk id="35001" max="255" man="1"/>
    <brk id="35075" max="255" man="1"/>
    <brk id="35149" max="255" man="1"/>
    <brk id="35223" max="255" man="1"/>
    <brk id="35297" max="255" man="1"/>
    <brk id="35371" max="255" man="1"/>
    <brk id="35445" max="255" man="1"/>
    <brk id="35519" max="255" man="1"/>
    <brk id="35593" max="255" man="1"/>
    <brk id="35667" max="255" man="1"/>
    <brk id="35741" max="255" man="1"/>
    <brk id="35815" max="255" man="1"/>
    <brk id="35889" max="255" man="1"/>
    <brk id="35963" max="255" man="1"/>
    <brk id="36037" max="255" man="1"/>
    <brk id="36111" max="255" man="1"/>
    <brk id="36185" max="255" man="1"/>
    <brk id="36259" max="255" man="1"/>
    <brk id="36333" max="255" man="1"/>
    <brk id="36407" max="255" man="1"/>
    <brk id="36481" max="255" man="1"/>
    <brk id="36555" max="255" man="1"/>
    <brk id="36629" max="255" man="1"/>
    <brk id="36703" max="255" man="1"/>
    <brk id="36777" max="255" man="1"/>
    <brk id="36851" max="255" man="1"/>
    <brk id="36925" max="255" man="1"/>
    <brk id="36999" max="255" man="1"/>
    <brk id="37073" max="255" man="1"/>
    <brk id="37147" max="255" man="1"/>
    <brk id="37221" max="255" man="1"/>
    <brk id="37295" max="255" man="1"/>
    <brk id="37369" max="255" man="1"/>
    <brk id="37443" max="255" man="1"/>
    <brk id="37517" max="255" man="1"/>
    <brk id="37591" max="255" man="1"/>
    <brk id="37665" max="255" man="1"/>
    <brk id="37739" max="255" man="1"/>
    <brk id="37813" max="255" man="1"/>
    <brk id="37887" max="255" man="1"/>
    <brk id="37961" max="255" man="1"/>
    <brk id="38035" max="255" man="1"/>
    <brk id="38109" max="255" man="1"/>
    <brk id="38183" max="255" man="1"/>
    <brk id="38257" max="255" man="1"/>
    <brk id="38331" max="255" man="1"/>
    <brk id="38405" max="255" man="1"/>
    <brk id="38479" max="255" man="1"/>
    <brk id="38553" max="255" man="1"/>
    <brk id="38627" max="255" man="1"/>
    <brk id="38701" max="255" man="1"/>
    <brk id="38775" max="255" man="1"/>
    <brk id="38849" max="255" man="1"/>
    <brk id="38923" max="255" man="1"/>
    <brk id="38997" max="255" man="1"/>
    <brk id="39071" max="255" man="1"/>
    <brk id="39145" max="255" man="1"/>
    <brk id="39219" max="255" man="1"/>
    <brk id="39293" max="255" man="1"/>
    <brk id="39367" max="255" man="1"/>
    <brk id="39441" max="255" man="1"/>
    <brk id="39515" max="255" man="1"/>
    <brk id="39589" max="255" man="1"/>
    <brk id="39663" max="255" man="1"/>
    <brk id="39737" max="255" man="1"/>
    <brk id="39811" max="255" man="1"/>
    <brk id="39885" max="255" man="1"/>
    <brk id="39959" max="255" man="1"/>
    <brk id="40033" max="255" man="1"/>
    <brk id="40107" max="255" man="1"/>
    <brk id="40181" max="255" man="1"/>
    <brk id="40255" max="255" man="1"/>
    <brk id="40329" max="255" man="1"/>
    <brk id="40403" max="255" man="1"/>
    <brk id="40477" max="255" man="1"/>
    <brk id="40551" max="255" man="1"/>
    <brk id="40625" max="255" man="1"/>
    <brk id="40699" max="255" man="1"/>
    <brk id="40773" max="255" man="1"/>
    <brk id="40847" max="255" man="1"/>
    <brk id="40921" max="255" man="1"/>
    <brk id="40995" max="255" man="1"/>
    <brk id="41069" max="255" man="1"/>
    <brk id="41143" max="255" man="1"/>
    <brk id="41217" max="255" man="1"/>
    <brk id="41291" max="255" man="1"/>
    <brk id="41365" max="255" man="1"/>
    <brk id="41439" max="255" man="1"/>
    <brk id="41513" max="255" man="1"/>
    <brk id="41587" max="255" man="1"/>
    <brk id="41661" max="255" man="1"/>
    <brk id="41735" max="255" man="1"/>
    <brk id="41809" max="255" man="1"/>
    <brk id="41883" max="255" man="1"/>
    <brk id="41957" max="255" man="1"/>
    <brk id="42031" max="255" man="1"/>
    <brk id="42105" max="255" man="1"/>
    <brk id="42179" max="255" man="1"/>
    <brk id="42253" max="255" man="1"/>
    <brk id="42327" max="255" man="1"/>
    <brk id="42401" max="255" man="1"/>
    <brk id="42475" max="255" man="1"/>
    <brk id="42549" max="255" man="1"/>
    <brk id="42623" max="255" man="1"/>
    <brk id="42697" max="255" man="1"/>
    <brk id="42771" max="255" man="1"/>
    <brk id="42845" max="255" man="1"/>
    <brk id="42919" max="255" man="1"/>
    <brk id="42993" max="255" man="1"/>
    <brk id="43067" max="255" man="1"/>
    <brk id="43141" max="255" man="1"/>
    <brk id="43215" max="255" man="1"/>
    <brk id="43289" max="255" man="1"/>
    <brk id="43363" max="255" man="1"/>
    <brk id="43437" max="255" man="1"/>
    <brk id="43511" max="255" man="1"/>
    <brk id="43585" max="255" man="1"/>
    <brk id="43659" max="255" man="1"/>
    <brk id="43733" max="255" man="1"/>
    <brk id="43807" max="255" man="1"/>
    <brk id="43881" max="255" man="1"/>
    <brk id="43955" max="255" man="1"/>
    <brk id="44029" max="255" man="1"/>
    <brk id="44103" max="255" man="1"/>
    <brk id="44177" max="255" man="1"/>
    <brk id="44251" max="255" man="1"/>
    <brk id="44325" max="255" man="1"/>
    <brk id="44399" max="255" man="1"/>
    <brk id="44473" max="255" man="1"/>
    <brk id="44547" max="255" man="1"/>
    <brk id="44621" max="255" man="1"/>
    <brk id="44695" max="255" man="1"/>
    <brk id="44769" max="255" man="1"/>
    <brk id="44843" max="255" man="1"/>
    <brk id="44917" max="255" man="1"/>
    <brk id="44991" max="255" man="1"/>
    <brk id="45065" max="255" man="1"/>
    <brk id="45139" max="255" man="1"/>
    <brk id="45213" max="255" man="1"/>
    <brk id="45287" max="255" man="1"/>
    <brk id="45361" max="255" man="1"/>
    <brk id="45435" max="255" man="1"/>
    <brk id="45509" max="255" man="1"/>
    <brk id="45583" max="255" man="1"/>
    <brk id="45657" max="255" man="1"/>
    <brk id="45731" max="255" man="1"/>
    <brk id="45805" max="255" man="1"/>
    <brk id="45879" max="255" man="1"/>
    <brk id="45953" max="255" man="1"/>
    <brk id="46027" max="255" man="1"/>
    <brk id="46101" max="255" man="1"/>
    <brk id="46175" max="255" man="1"/>
    <brk id="46249" max="255" man="1"/>
    <brk id="46323" max="255" man="1"/>
    <brk id="46397" max="255" man="1"/>
    <brk id="46471" max="255" man="1"/>
    <brk id="46545" max="255" man="1"/>
    <brk id="46619" max="255" man="1"/>
    <brk id="46693" max="255" man="1"/>
    <brk id="46767" max="255" man="1"/>
    <brk id="46841" max="255" man="1"/>
    <brk id="46915" max="255" man="1"/>
    <brk id="46989" max="255" man="1"/>
    <brk id="47063" max="255" man="1"/>
    <brk id="47137" max="255" man="1"/>
    <brk id="47211" max="255" man="1"/>
    <brk id="47285" max="255" man="1"/>
    <brk id="47359" max="255" man="1"/>
    <brk id="47433" max="255" man="1"/>
    <brk id="47507" max="255" man="1"/>
    <brk id="47581" max="255" man="1"/>
    <brk id="47655" max="255" man="1"/>
    <brk id="47729" max="255" man="1"/>
    <brk id="47803" max="255" man="1"/>
    <brk id="47877" max="255" man="1"/>
    <brk id="47951" max="255" man="1"/>
    <brk id="48025" max="255" man="1"/>
    <brk id="48099" max="255" man="1"/>
    <brk id="48173" max="255" man="1"/>
    <brk id="48247" max="255" man="1"/>
    <brk id="48321" max="255" man="1"/>
    <brk id="48395" max="255" man="1"/>
    <brk id="48469" max="255" man="1"/>
    <brk id="48543" max="255" man="1"/>
    <brk id="48617" max="255" man="1"/>
    <brk id="48691" max="255" man="1"/>
    <brk id="48765" max="255" man="1"/>
    <brk id="48839" max="255" man="1"/>
    <brk id="48913" max="255" man="1"/>
    <brk id="48987" max="255" man="1"/>
    <brk id="49061" max="255" man="1"/>
    <brk id="49135" max="255" man="1"/>
    <brk id="49209" max="255" man="1"/>
    <brk id="49283" max="255" man="1"/>
    <brk id="49357" max="255" man="1"/>
    <brk id="49431" max="255" man="1"/>
    <brk id="49505" max="255" man="1"/>
    <brk id="49579" max="255" man="1"/>
    <brk id="49653" max="255" man="1"/>
    <brk id="49727" max="255" man="1"/>
    <brk id="49801" max="255" man="1"/>
    <brk id="49875" max="255" man="1"/>
    <brk id="49949" max="255" man="1"/>
    <brk id="50023" max="255" man="1"/>
    <brk id="50097" max="255" man="1"/>
    <brk id="50171" max="255" man="1"/>
    <brk id="50245" max="255" man="1"/>
    <brk id="50319" max="255" man="1"/>
    <brk id="50393" max="255" man="1"/>
    <brk id="50467" max="255" man="1"/>
    <brk id="50541" max="255" man="1"/>
    <brk id="50615" max="255" man="1"/>
    <brk id="50689" max="255" man="1"/>
    <brk id="50763" max="255" man="1"/>
    <brk id="50837" max="255" man="1"/>
    <brk id="50911" max="255" man="1"/>
    <brk id="50985" max="255" man="1"/>
    <brk id="51059" max="255" man="1"/>
    <brk id="51133" max="255" man="1"/>
    <brk id="51207" max="255" man="1"/>
    <brk id="51281" max="255" man="1"/>
    <brk id="51355" max="255" man="1"/>
    <brk id="51429" max="255" man="1"/>
    <brk id="51503" max="255" man="1"/>
    <brk id="51577" max="255" man="1"/>
    <brk id="51651" max="255" man="1"/>
    <brk id="51725" max="255" man="1"/>
    <brk id="51799" max="255" man="1"/>
    <brk id="51873" max="255" man="1"/>
    <brk id="51947" max="255" man="1"/>
    <brk id="52021" max="255" man="1"/>
    <brk id="52095" max="255" man="1"/>
    <brk id="52169" max="255" man="1"/>
    <brk id="52243" max="255" man="1"/>
    <brk id="52317" max="255" man="1"/>
    <brk id="52391" max="255" man="1"/>
    <brk id="52465" max="255" man="1"/>
    <brk id="52539" max="255" man="1"/>
    <brk id="52613" max="255" man="1"/>
    <brk id="52687" max="255" man="1"/>
    <brk id="52761" max="255" man="1"/>
    <brk id="52835" max="255" man="1"/>
    <brk id="52909" max="255" man="1"/>
    <brk id="52983" max="255" man="1"/>
    <brk id="53057" max="255" man="1"/>
    <brk id="53131" max="255" man="1"/>
    <brk id="53205" max="255" man="1"/>
    <brk id="53279" max="255" man="1"/>
    <brk id="53353" max="255" man="1"/>
    <brk id="53427" max="255" man="1"/>
    <brk id="53501" max="255" man="1"/>
    <brk id="53575" max="255" man="1"/>
    <brk id="53649" max="255" man="1"/>
    <brk id="53723" max="255" man="1"/>
    <brk id="53797" max="255" man="1"/>
    <brk id="53871" max="255" man="1"/>
    <brk id="53945" max="255" man="1"/>
    <brk id="54019" max="255" man="1"/>
    <brk id="54093" max="255" man="1"/>
    <brk id="54167" max="255" man="1"/>
    <brk id="54241" max="255" man="1"/>
    <brk id="54315" max="255" man="1"/>
    <brk id="54389" max="255" man="1"/>
    <brk id="54463" max="255" man="1"/>
    <brk id="54537" max="255" man="1"/>
    <brk id="54611" max="255" man="1"/>
    <brk id="54685" max="255" man="1"/>
    <brk id="54759" max="255" man="1"/>
    <brk id="54833" max="255" man="1"/>
    <brk id="54907" max="255" man="1"/>
    <brk id="54981" max="255" man="1"/>
    <brk id="55055" max="255" man="1"/>
    <brk id="55129" max="255" man="1"/>
    <brk id="55203" max="255" man="1"/>
    <brk id="55277" max="255" man="1"/>
    <brk id="55351" max="255" man="1"/>
    <brk id="55425" max="255" man="1"/>
    <brk id="55499" max="255" man="1"/>
    <brk id="55573" max="255" man="1"/>
    <brk id="55647" max="255" man="1"/>
    <brk id="55721" max="255" man="1"/>
    <brk id="55795" max="255" man="1"/>
    <brk id="55869" max="255" man="1"/>
    <brk id="55943" max="255" man="1"/>
    <brk id="56017" max="255" man="1"/>
    <brk id="56091" max="255" man="1"/>
    <brk id="56165" max="255" man="1"/>
    <brk id="56239" max="255" man="1"/>
    <brk id="56313" max="255" man="1"/>
    <brk id="56387" max="255" man="1"/>
    <brk id="56461" max="255" man="1"/>
    <brk id="56535" max="255" man="1"/>
    <brk id="56609" max="255" man="1"/>
    <brk id="56683" max="255" man="1"/>
    <brk id="56757" max="255" man="1"/>
    <brk id="56831" max="255" man="1"/>
    <brk id="56905" max="255" man="1"/>
    <brk id="56979" max="255" man="1"/>
    <brk id="57053" max="255" man="1"/>
    <brk id="57127" max="255" man="1"/>
    <brk id="57201" max="255" man="1"/>
    <brk id="57275" max="255" man="1"/>
    <brk id="57349" max="255" man="1"/>
    <brk id="57423" max="255" man="1"/>
    <brk id="57497" max="255" man="1"/>
    <brk id="57571" max="255" man="1"/>
    <brk id="57645" max="255" man="1"/>
    <brk id="57719" max="255" man="1"/>
    <brk id="57793" max="255" man="1"/>
    <brk id="57867" max="255" man="1"/>
    <brk id="57941" max="255" man="1"/>
    <brk id="58015" max="255" man="1"/>
    <brk id="58089" max="255" man="1"/>
    <brk id="58163" max="255" man="1"/>
    <brk id="58237" max="255" man="1"/>
    <brk id="58311" max="255" man="1"/>
    <brk id="58385" max="255" man="1"/>
    <brk id="58459" max="255" man="1"/>
    <brk id="58533" max="255" man="1"/>
    <brk id="58607" max="255" man="1"/>
    <brk id="58681" max="255" man="1"/>
    <brk id="58755" max="255" man="1"/>
    <brk id="58829" max="255" man="1"/>
    <brk id="58903" max="255" man="1"/>
    <brk id="58977" max="255" man="1"/>
    <brk id="59051" max="255" man="1"/>
    <brk id="59125" max="255" man="1"/>
    <brk id="59199" max="255" man="1"/>
    <brk id="59273" max="255" man="1"/>
    <brk id="59347" max="255" man="1"/>
    <brk id="59421" max="255" man="1"/>
    <brk id="59495" max="255" man="1"/>
    <brk id="59569" max="255" man="1"/>
    <brk id="59643" max="255" man="1"/>
    <brk id="59717" max="255" man="1"/>
    <brk id="59791" max="255" man="1"/>
    <brk id="59865" max="255" man="1"/>
    <brk id="59939" max="255" man="1"/>
    <brk id="60013" max="255" man="1"/>
    <brk id="60087" max="255" man="1"/>
    <brk id="60161" max="255" man="1"/>
    <brk id="60235" max="255" man="1"/>
    <brk id="60309" max="255" man="1"/>
    <brk id="60383" max="255" man="1"/>
    <brk id="60457" max="255" man="1"/>
    <brk id="60531" max="255" man="1"/>
    <brk id="60605" max="255" man="1"/>
    <brk id="60679" max="255" man="1"/>
    <brk id="60753" max="255" man="1"/>
    <brk id="60827" max="255" man="1"/>
    <brk id="60901" max="255" man="1"/>
    <brk id="60975" max="255" man="1"/>
    <brk id="61049" max="255" man="1"/>
    <brk id="61123" max="255" man="1"/>
    <brk id="61197" max="255" man="1"/>
    <brk id="61271" max="255" man="1"/>
    <brk id="61345" max="255" man="1"/>
    <brk id="61419" max="255" man="1"/>
    <brk id="61493" max="255" man="1"/>
    <brk id="61567" max="255" man="1"/>
    <brk id="61641" max="255" man="1"/>
    <brk id="61715" max="255" man="1"/>
    <brk id="61789" max="255" man="1"/>
    <brk id="61863" max="255" man="1"/>
    <brk id="61937" max="255" man="1"/>
    <brk id="62011" max="255" man="1"/>
    <brk id="62085" max="255" man="1"/>
    <brk id="62159" max="255" man="1"/>
    <brk id="62233" max="255" man="1"/>
    <brk id="62307" max="255" man="1"/>
    <brk id="62381" max="255" man="1"/>
    <brk id="62455" max="255" man="1"/>
    <brk id="62529" max="255" man="1"/>
    <brk id="62603" max="255" man="1"/>
    <brk id="62677" max="255" man="1"/>
    <brk id="62751" max="255" man="1"/>
    <brk id="62825" max="255" man="1"/>
    <brk id="62899" max="255" man="1"/>
    <brk id="62973" max="255" man="1"/>
    <brk id="63047" max="255" man="1"/>
    <brk id="63121" max="255" man="1"/>
    <brk id="63195" max="255" man="1"/>
    <brk id="63269" max="255" man="1"/>
    <brk id="63343" max="255" man="1"/>
    <brk id="63417" max="255" man="1"/>
    <brk id="63491" max="255" man="1"/>
    <brk id="63565" max="255" man="1"/>
    <brk id="63639" max="255" man="1"/>
    <brk id="63713" max="255" man="1"/>
    <brk id="63787" max="255" man="1"/>
    <brk id="63861" max="255" man="1"/>
    <brk id="63935" max="255" man="1"/>
    <brk id="64009" max="255" man="1"/>
    <brk id="64083" max="255" man="1"/>
    <brk id="64157" max="255" man="1"/>
    <brk id="64231" max="255" man="1"/>
    <brk id="64305" max="255" man="1"/>
    <brk id="64379" max="255" man="1"/>
    <brk id="64453" max="255" man="1"/>
    <brk id="64527" max="255" man="1"/>
    <brk id="64601" max="255" man="1"/>
    <brk id="64675" max="255" man="1"/>
    <brk id="64749" max="255" man="1"/>
    <brk id="64823" max="255" man="1"/>
    <brk id="64897" max="255" man="1"/>
    <brk id="64971" max="255" man="1"/>
    <brk id="65045" max="255" man="1"/>
    <brk id="65119" max="255" man="1"/>
    <brk id="65193" max="255" man="1"/>
    <brk id="65267" max="255" man="1"/>
    <brk id="65341" max="255" man="1"/>
    <brk id="654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J33"/>
  <sheetViews>
    <sheetView view="pageBreakPreview" zoomScale="85" zoomScaleNormal="85" zoomScaleSheetLayoutView="85" zoomScalePageLayoutView="85" workbookViewId="0" topLeftCell="A13">
      <selection activeCell="K28" sqref="K28"/>
    </sheetView>
  </sheetViews>
  <sheetFormatPr defaultColWidth="9" defaultRowHeight="14.25"/>
  <cols>
    <col min="1" max="1" width="1" style="31" customWidth="1"/>
    <col min="2" max="2" width="4.19921875" style="31" customWidth="1"/>
    <col min="3" max="3" width="27" style="31" customWidth="1"/>
    <col min="4" max="4" width="15.09765625" style="31" customWidth="1"/>
    <col min="5" max="5" width="14.8984375" style="31" customWidth="1"/>
    <col min="6" max="6" width="12.59765625" style="31" customWidth="1"/>
    <col min="7" max="7" width="10.19921875" style="31" customWidth="1"/>
    <col min="8" max="8" width="11.5" style="31" customWidth="1"/>
    <col min="9" max="16384" width="9" style="31" customWidth="1"/>
  </cols>
  <sheetData>
    <row r="1" spans="2:8" ht="18.75" customHeight="1">
      <c r="B1" s="223"/>
      <c r="C1" s="223"/>
      <c r="D1" s="223"/>
      <c r="E1" s="223"/>
      <c r="F1" s="223"/>
      <c r="G1" s="223"/>
      <c r="H1" s="223"/>
    </row>
    <row r="2" spans="2:9" ht="18">
      <c r="B2" s="32"/>
      <c r="C2" s="224" t="s">
        <v>133</v>
      </c>
      <c r="D2" s="224"/>
      <c r="E2" s="224"/>
      <c r="F2" s="224"/>
      <c r="G2" s="224"/>
      <c r="H2" s="224"/>
      <c r="I2" s="33"/>
    </row>
    <row r="3" spans="2:9" ht="4.5" customHeight="1" thickBot="1">
      <c r="B3" s="34"/>
      <c r="C3" s="11"/>
      <c r="D3" s="11"/>
      <c r="E3" s="11"/>
      <c r="F3" s="11"/>
      <c r="G3" s="35"/>
      <c r="H3" s="35"/>
      <c r="I3" s="35"/>
    </row>
    <row r="4" spans="2:9" ht="15.75" thickBot="1">
      <c r="B4" s="36" t="s">
        <v>45</v>
      </c>
      <c r="C4" s="180" t="s">
        <v>46</v>
      </c>
      <c r="D4" s="180"/>
      <c r="E4" s="180"/>
      <c r="F4" s="180"/>
      <c r="G4" s="180"/>
      <c r="H4" s="180"/>
      <c r="I4" s="13"/>
    </row>
    <row r="5" spans="2:8" ht="54.75">
      <c r="B5" s="193" t="s">
        <v>47</v>
      </c>
      <c r="C5" s="184" t="s">
        <v>48</v>
      </c>
      <c r="D5" s="181"/>
      <c r="E5" s="37" t="s">
        <v>49</v>
      </c>
      <c r="F5" s="38" t="s">
        <v>50</v>
      </c>
      <c r="G5" s="39" t="s">
        <v>51</v>
      </c>
      <c r="H5" s="39" t="s">
        <v>52</v>
      </c>
    </row>
    <row r="6" spans="2:8" ht="64.5" customHeight="1" thickBot="1">
      <c r="B6" s="194"/>
      <c r="C6" s="186"/>
      <c r="D6" s="182"/>
      <c r="E6" s="40" t="s">
        <v>53</v>
      </c>
      <c r="F6" s="41" t="s">
        <v>54</v>
      </c>
      <c r="G6" s="40" t="s">
        <v>53</v>
      </c>
      <c r="H6" s="40" t="s">
        <v>55</v>
      </c>
    </row>
    <row r="7" spans="2:8" ht="15" customHeight="1">
      <c r="B7" s="217" t="s">
        <v>0</v>
      </c>
      <c r="C7" s="218" t="s">
        <v>56</v>
      </c>
      <c r="D7" s="219"/>
      <c r="E7" s="214" t="s">
        <v>117</v>
      </c>
      <c r="F7" s="59">
        <v>0.04</v>
      </c>
      <c r="G7" s="214" t="s">
        <v>119</v>
      </c>
      <c r="H7" s="176">
        <v>322</v>
      </c>
    </row>
    <row r="8" spans="2:8" ht="15" customHeight="1">
      <c r="B8" s="207"/>
      <c r="C8" s="196"/>
      <c r="D8" s="197"/>
      <c r="E8" s="177"/>
      <c r="F8" s="42">
        <v>0.18</v>
      </c>
      <c r="G8" s="177"/>
      <c r="H8" s="177"/>
    </row>
    <row r="9" spans="2:8" ht="15" customHeight="1">
      <c r="B9" s="188" t="s">
        <v>1</v>
      </c>
      <c r="C9" s="220" t="s">
        <v>142</v>
      </c>
      <c r="D9" s="185"/>
      <c r="E9" s="172">
        <v>1.914</v>
      </c>
      <c r="F9" s="60">
        <v>0.04</v>
      </c>
      <c r="G9" s="174">
        <v>0.148</v>
      </c>
      <c r="H9" s="176">
        <v>630</v>
      </c>
    </row>
    <row r="10" spans="2:8" ht="15" customHeight="1">
      <c r="B10" s="207"/>
      <c r="C10" s="221"/>
      <c r="D10" s="187"/>
      <c r="E10" s="173"/>
      <c r="F10" s="43">
        <v>0.25</v>
      </c>
      <c r="G10" s="175"/>
      <c r="H10" s="177"/>
    </row>
    <row r="11" spans="2:8" ht="15" customHeight="1">
      <c r="B11" s="188" t="s">
        <v>2</v>
      </c>
      <c r="C11" s="220" t="s">
        <v>57</v>
      </c>
      <c r="D11" s="185"/>
      <c r="E11" s="176"/>
      <c r="F11" s="42"/>
      <c r="G11" s="215"/>
      <c r="H11" s="176"/>
    </row>
    <row r="12" spans="2:8" ht="15" customHeight="1">
      <c r="B12" s="207"/>
      <c r="C12" s="221"/>
      <c r="D12" s="187"/>
      <c r="E12" s="177"/>
      <c r="F12" s="42"/>
      <c r="G12" s="222"/>
      <c r="H12" s="177"/>
    </row>
    <row r="13" spans="2:8" ht="15" customHeight="1">
      <c r="B13" s="188" t="s">
        <v>3</v>
      </c>
      <c r="C13" s="208" t="s">
        <v>58</v>
      </c>
      <c r="D13" s="209"/>
      <c r="E13" s="172"/>
      <c r="F13" s="60"/>
      <c r="G13" s="174"/>
      <c r="H13" s="176"/>
    </row>
    <row r="14" spans="2:8" ht="15" customHeight="1">
      <c r="B14" s="207"/>
      <c r="C14" s="210"/>
      <c r="D14" s="211"/>
      <c r="E14" s="173"/>
      <c r="F14" s="43"/>
      <c r="G14" s="175"/>
      <c r="H14" s="177"/>
    </row>
    <row r="15" spans="2:8" ht="15" customHeight="1">
      <c r="B15" s="188" t="s">
        <v>4</v>
      </c>
      <c r="C15" s="190" t="s">
        <v>59</v>
      </c>
      <c r="D15" s="191"/>
      <c r="E15" s="176"/>
      <c r="F15" s="42"/>
      <c r="G15" s="215"/>
      <c r="H15" s="176"/>
    </row>
    <row r="16" spans="2:8" ht="15" customHeight="1" thickBot="1">
      <c r="B16" s="189"/>
      <c r="C16" s="212"/>
      <c r="D16" s="213"/>
      <c r="E16" s="214"/>
      <c r="F16" s="44"/>
      <c r="G16" s="216"/>
      <c r="H16" s="214"/>
    </row>
    <row r="17" spans="2:9" ht="15.75" thickBot="1">
      <c r="B17" s="45" t="s">
        <v>60</v>
      </c>
      <c r="C17" s="202" t="s">
        <v>61</v>
      </c>
      <c r="D17" s="202"/>
      <c r="E17" s="202"/>
      <c r="F17" s="202"/>
      <c r="G17" s="202"/>
      <c r="H17" s="46"/>
      <c r="I17" s="47"/>
    </row>
    <row r="18" spans="2:8" ht="30">
      <c r="B18" s="193" t="s">
        <v>62</v>
      </c>
      <c r="C18" s="184" t="s">
        <v>48</v>
      </c>
      <c r="D18" s="203" t="s">
        <v>63</v>
      </c>
      <c r="E18" s="203"/>
      <c r="F18" s="39" t="s">
        <v>64</v>
      </c>
      <c r="G18" s="39" t="s">
        <v>65</v>
      </c>
      <c r="H18" s="39" t="s">
        <v>66</v>
      </c>
    </row>
    <row r="19" spans="2:8" ht="34.5" thickBot="1">
      <c r="B19" s="194"/>
      <c r="C19" s="186"/>
      <c r="D19" s="182" t="s">
        <v>67</v>
      </c>
      <c r="E19" s="182"/>
      <c r="F19" s="40" t="s">
        <v>68</v>
      </c>
      <c r="G19" s="40" t="s">
        <v>69</v>
      </c>
      <c r="H19" s="40" t="s">
        <v>55</v>
      </c>
    </row>
    <row r="20" spans="2:8" ht="15" customHeight="1">
      <c r="B20" s="204" t="s">
        <v>6</v>
      </c>
      <c r="C20" s="205" t="s">
        <v>70</v>
      </c>
      <c r="D20" s="206" t="s">
        <v>139</v>
      </c>
      <c r="E20" s="206"/>
      <c r="F20" s="48">
        <v>4</v>
      </c>
      <c r="G20" s="173">
        <v>48</v>
      </c>
      <c r="H20" s="173">
        <f>81.79+148.97</f>
        <v>230.76</v>
      </c>
    </row>
    <row r="21" spans="2:8" ht="15" customHeight="1">
      <c r="B21" s="198"/>
      <c r="C21" s="187"/>
      <c r="D21" s="199" t="s">
        <v>80</v>
      </c>
      <c r="E21" s="199"/>
      <c r="F21" s="48">
        <v>0.9</v>
      </c>
      <c r="G21" s="200"/>
      <c r="H21" s="200"/>
    </row>
    <row r="22" spans="2:8" ht="15" customHeight="1">
      <c r="B22" s="198" t="s">
        <v>1</v>
      </c>
      <c r="C22" s="185" t="s">
        <v>71</v>
      </c>
      <c r="D22" s="199" t="s">
        <v>139</v>
      </c>
      <c r="E22" s="199"/>
      <c r="F22" s="49">
        <v>5.6</v>
      </c>
      <c r="G22" s="200">
        <v>0</v>
      </c>
      <c r="H22" s="200">
        <v>0</v>
      </c>
    </row>
    <row r="23" spans="2:10" ht="15" customHeight="1">
      <c r="B23" s="198"/>
      <c r="C23" s="187"/>
      <c r="D23" s="199" t="s">
        <v>141</v>
      </c>
      <c r="E23" s="199"/>
      <c r="F23" s="48">
        <v>1.3</v>
      </c>
      <c r="G23" s="200"/>
      <c r="H23" s="200"/>
      <c r="J23" s="50"/>
    </row>
    <row r="24" spans="2:8" ht="15" customHeight="1">
      <c r="B24" s="198" t="s">
        <v>2</v>
      </c>
      <c r="C24" s="185" t="s">
        <v>72</v>
      </c>
      <c r="D24" s="199" t="s">
        <v>118</v>
      </c>
      <c r="E24" s="199"/>
      <c r="F24" s="49">
        <v>4.545</v>
      </c>
      <c r="G24" s="178">
        <v>1</v>
      </c>
      <c r="H24" s="200">
        <v>0.88</v>
      </c>
    </row>
    <row r="25" spans="2:8" ht="15" customHeight="1">
      <c r="B25" s="198"/>
      <c r="C25" s="187"/>
      <c r="D25" s="199" t="s">
        <v>80</v>
      </c>
      <c r="E25" s="199"/>
      <c r="F25" s="48">
        <v>0.9</v>
      </c>
      <c r="G25" s="178"/>
      <c r="H25" s="200"/>
    </row>
    <row r="26" spans="2:8" ht="15" customHeight="1">
      <c r="B26" s="198" t="s">
        <v>3</v>
      </c>
      <c r="C26" s="191" t="s">
        <v>59</v>
      </c>
      <c r="D26" s="199"/>
      <c r="E26" s="199"/>
      <c r="F26" s="49"/>
      <c r="G26" s="178"/>
      <c r="H26" s="200"/>
    </row>
    <row r="27" spans="2:8" ht="15" customHeight="1" thickBot="1">
      <c r="B27" s="183"/>
      <c r="C27" s="192" t="s">
        <v>59</v>
      </c>
      <c r="D27" s="195"/>
      <c r="E27" s="195"/>
      <c r="F27" s="51"/>
      <c r="G27" s="179"/>
      <c r="H27" s="201"/>
    </row>
    <row r="28" spans="2:8" ht="13.5">
      <c r="B28" s="32"/>
      <c r="G28" s="33"/>
      <c r="H28" s="54" t="s">
        <v>32</v>
      </c>
    </row>
    <row r="29" spans="3:8" ht="13.5">
      <c r="C29" s="52" t="s">
        <v>5</v>
      </c>
      <c r="D29" s="53"/>
      <c r="E29" s="12"/>
      <c r="H29" s="75"/>
    </row>
    <row r="30" spans="3:8" ht="13.5">
      <c r="C30" s="55" t="s">
        <v>30</v>
      </c>
      <c r="D30" s="10"/>
      <c r="E30" s="12"/>
      <c r="H30" s="78"/>
    </row>
    <row r="31" spans="3:8" ht="13.5">
      <c r="C31" s="30" t="str">
        <f>'2. Ocena char. bud. po łącznik'!C16:F16</f>
        <v>Elżbieta Handzlik</v>
      </c>
      <c r="D31" s="10"/>
      <c r="E31" s="12"/>
      <c r="H31" s="78"/>
    </row>
    <row r="32" spans="4:8" ht="9" customHeight="1">
      <c r="D32" s="10"/>
      <c r="E32" s="12"/>
      <c r="H32" s="81"/>
    </row>
    <row r="33" spans="3:8" ht="15">
      <c r="C33" s="56" t="s">
        <v>73</v>
      </c>
      <c r="D33" s="10"/>
      <c r="E33" s="12"/>
      <c r="H33" s="9" t="s">
        <v>31</v>
      </c>
    </row>
  </sheetData>
  <sheetProtection/>
  <mergeCells count="60">
    <mergeCell ref="E7:E8"/>
    <mergeCell ref="G7:G8"/>
    <mergeCell ref="H7:H8"/>
    <mergeCell ref="B1:H1"/>
    <mergeCell ref="C2:H2"/>
    <mergeCell ref="C4:H4"/>
    <mergeCell ref="B5:B6"/>
    <mergeCell ref="C5:D6"/>
    <mergeCell ref="B9:B10"/>
    <mergeCell ref="C9:D10"/>
    <mergeCell ref="E9:E10"/>
    <mergeCell ref="G9:G10"/>
    <mergeCell ref="H9:H10"/>
    <mergeCell ref="B7:B8"/>
    <mergeCell ref="C7:D8"/>
    <mergeCell ref="B11:B12"/>
    <mergeCell ref="C11:D12"/>
    <mergeCell ref="E11:E12"/>
    <mergeCell ref="G11:G12"/>
    <mergeCell ref="H11:H12"/>
    <mergeCell ref="B13:B14"/>
    <mergeCell ref="C13:D14"/>
    <mergeCell ref="B15:B16"/>
    <mergeCell ref="C15:D16"/>
    <mergeCell ref="E15:E16"/>
    <mergeCell ref="G15:G16"/>
    <mergeCell ref="H15:H16"/>
    <mergeCell ref="C17:G17"/>
    <mergeCell ref="B18:B19"/>
    <mergeCell ref="C18:C19"/>
    <mergeCell ref="D18:E18"/>
    <mergeCell ref="D19:E19"/>
    <mergeCell ref="B20:B21"/>
    <mergeCell ref="C20:C21"/>
    <mergeCell ref="D20:E20"/>
    <mergeCell ref="G20:G21"/>
    <mergeCell ref="B22:B23"/>
    <mergeCell ref="C22:C23"/>
    <mergeCell ref="D22:E22"/>
    <mergeCell ref="G22:G23"/>
    <mergeCell ref="H22:H23"/>
    <mergeCell ref="D25:E25"/>
    <mergeCell ref="H20:H21"/>
    <mergeCell ref="D21:E21"/>
    <mergeCell ref="H26:H27"/>
    <mergeCell ref="D23:E23"/>
    <mergeCell ref="B24:B25"/>
    <mergeCell ref="C24:C25"/>
    <mergeCell ref="D24:E24"/>
    <mergeCell ref="G24:G25"/>
    <mergeCell ref="H24:H25"/>
    <mergeCell ref="D27:E27"/>
    <mergeCell ref="B26:B27"/>
    <mergeCell ref="C26:C27"/>
    <mergeCell ref="D26:E26"/>
    <mergeCell ref="G26:G27"/>
    <mergeCell ref="H29:H32"/>
    <mergeCell ref="E13:E14"/>
    <mergeCell ref="G13:G14"/>
    <mergeCell ref="H13:H14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JMikulow;JP</dc:creator>
  <cp:keywords/>
  <dc:description/>
  <cp:lastModifiedBy>Microsoft</cp:lastModifiedBy>
  <cp:lastPrinted>2016-02-28T20:46:51Z</cp:lastPrinted>
  <dcterms:created xsi:type="dcterms:W3CDTF">2013-04-16T08:21:29Z</dcterms:created>
  <dcterms:modified xsi:type="dcterms:W3CDTF">2016-09-19T09:24:27Z</dcterms:modified>
  <cp:category/>
  <cp:version/>
  <cp:contentType/>
  <cp:contentStatus/>
</cp:coreProperties>
</file>